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60" activeTab="0"/>
  </bookViews>
  <sheets>
    <sheet name="Zadanie nr 3" sheetId="1" r:id="rId1"/>
  </sheets>
  <definedNames>
    <definedName name="_xlnm.Print_Area" localSheetId="0">'Zadanie nr 3'!$A$1:$H$55</definedName>
  </definedNames>
  <calcPr fullCalcOnLoad="1"/>
</workbook>
</file>

<file path=xl/sharedStrings.xml><?xml version="1.0" encoding="utf-8"?>
<sst xmlns="http://schemas.openxmlformats.org/spreadsheetml/2006/main" count="112" uniqueCount="64">
  <si>
    <t>Worki papierowe do odkurzacza Elektrolux Z1027V</t>
  </si>
  <si>
    <t>Worki papierowe do odkurzacza Elektrolux E51N, opakowanie po 5 sztuk.</t>
  </si>
  <si>
    <t>Worki papierowe do odkurzacza Karscher T191.</t>
  </si>
  <si>
    <t>Worki do odkurzacza Karcher T10/1</t>
  </si>
  <si>
    <t>Worki do odkurzacza Elektrolux new XIO.</t>
  </si>
  <si>
    <t>Worki do odkurzacza Electrolux Ultrasilent. Opakowanie po 5 sztuk.</t>
  </si>
  <si>
    <t>Worki do odkurzacza Zelmer Elf typ 321. Opakowanie po 5 sztuk.</t>
  </si>
  <si>
    <t>Worki do odkurzacza Zelmer Meteor</t>
  </si>
  <si>
    <t>Worki do odkurzacza Zelmer Meteor 2</t>
  </si>
  <si>
    <t>Worki do odkurzacza Philips Expression</t>
  </si>
  <si>
    <t>Worki do odkurzacza Elektrolux Clario</t>
  </si>
  <si>
    <t>Worki do odkurzacza Elektrolux Mondo</t>
  </si>
  <si>
    <t>Worki papierowe Numatik.</t>
  </si>
  <si>
    <t>Wata kosmetyczno-higieniczna</t>
  </si>
  <si>
    <t>Zasłonki prysznicowe o wymiarach 180 x 200 cm, tekstylna.</t>
  </si>
  <si>
    <t>Lignina</t>
  </si>
  <si>
    <t>Ssawki do odkurzacza KT 191.</t>
  </si>
  <si>
    <t>Ssawki do odkurzacza T10/1.</t>
  </si>
  <si>
    <t>Szufla do odśnieżania metalowa z drewnianym trzonkiem</t>
  </si>
  <si>
    <t>Ulicznica z metalowym uchwytem, 50 cm.</t>
  </si>
  <si>
    <t>Środek na mole w aerozolu min. 200 ml.</t>
  </si>
  <si>
    <t>Środek na mole wykładany – kostka.</t>
  </si>
  <si>
    <t>Szampon hotelowy  Waga 20 g.</t>
  </si>
  <si>
    <t>Mydełko hotelowe Waga 16 g.</t>
  </si>
  <si>
    <t>Wycieraczki gumowe pod drzwi, wymiary 76 x 46 cm.</t>
  </si>
  <si>
    <t>ZAKUPIONE</t>
  </si>
  <si>
    <t>Uniwersalny płyn do mycia podłóg, ścian i glazury, jednoczesna dezynfekcja. Pojemność 1 l.</t>
  </si>
  <si>
    <t>Preparat z rozpylaczem do natychmiastowej likwidacji pleśni i grzybów, bez skrobania wybiela, bez malowania do ścian i łazienek, czarnych nalotów na ścianach, kafelkach, w łazienkach koło wanien, umywalek, na meblach kuchennych, oknach, drzwiach. Pojemność 500 ml.</t>
  </si>
  <si>
    <t>Zapas do wyżej wymienionej pozycji, preparat do natychmiastowej likwidacji pleśni i grzybów, bez skrobania wybiela, bez malowania do ścian i łazienek, czarnych nalotów na ścianach, kafelkach, w łazienkach koło wanien, umywalek, na meblach kuchennych, oknach, drzwiach. Zapas, pojemność 5 l.</t>
  </si>
  <si>
    <t>Preparat do usuwania kamienia, rdzy, pleśni i osadu. Pojemność 1 l.</t>
  </si>
  <si>
    <t>CENA JEDNOSTKOWA NETTO</t>
  </si>
  <si>
    <t>WARTOŚĆ NETTO</t>
  </si>
  <si>
    <t>Kosz siatkowy stojący o pojemności większej równej 45 l. Materiał: metalowy.</t>
  </si>
  <si>
    <t>NAZWA PRODUKTU</t>
  </si>
  <si>
    <t>JDENOSTKA MIARY</t>
  </si>
  <si>
    <t>LP.</t>
  </si>
  <si>
    <t>Wartość końcowa</t>
  </si>
  <si>
    <t>ILOŚĆ</t>
  </si>
  <si>
    <t>Odkamieniacz  do ekspresu ciśnieniowego "NIVONA". Pojemność 500 ml.</t>
  </si>
  <si>
    <t>Tabletki czyszczące do ekspresu ciśnieniowego "NIVONA". Opakowanie po 10 tabletek.</t>
  </si>
  <si>
    <t>Płyn oczyszczacz do ekspresu ciśnieniowego "NIVONA". Pojemność 500 ml.</t>
  </si>
  <si>
    <t xml:space="preserve">Wkład filtra wody NIRF 700 do ekspresu ciśnieniowego  "NIVONA". </t>
  </si>
  <si>
    <t xml:space="preserve">CENA JEDNOSTKOWA NETTO </t>
  </si>
  <si>
    <t xml:space="preserve">   WARTOŚĆ NETTO </t>
  </si>
  <si>
    <t>Sztuka</t>
  </si>
  <si>
    <t>Opakowanie</t>
  </si>
  <si>
    <t>Serwetki papierowe</t>
  </si>
  <si>
    <t>Spray do odtłuszczania piekarników. Pojemność 500 ml.</t>
  </si>
  <si>
    <t>Ścierki do naczyń typu Morena, 380 x 380 mm. Opakowanie po 10 sztuk.</t>
  </si>
  <si>
    <t>Szczotka do rąk.</t>
  </si>
  <si>
    <t>Kosze na śmieci plastikowe, z otworami bez pokrywy (ażurowe)</t>
  </si>
  <si>
    <t>Kosze na śmieci z otworami bez pokrywy, 35 l.</t>
  </si>
  <si>
    <t>Kosz na śmieci z pokrywą, 10 l.</t>
  </si>
  <si>
    <t>Kosz na śmieci z ruchomą pokrywką, 10 l.</t>
  </si>
  <si>
    <t>Kosz na śmieci z ruchomą pokrywką, 5 l.</t>
  </si>
  <si>
    <t>Miska plastikowa 5 l.</t>
  </si>
  <si>
    <t>Miska okrągła, 18 l.</t>
  </si>
  <si>
    <t>Ssawka okrągła - NUMATIC 601144.</t>
  </si>
  <si>
    <t>Worki NVM 1CH - NUMATIC 604015. Opakowanie po 10 sztuk.</t>
  </si>
  <si>
    <t>Wkłady wymienne do filtrów BRITA Classic.</t>
  </si>
  <si>
    <t>Wkłady do filtra Britta typu Maxtra.</t>
  </si>
  <si>
    <t>Worki do odkurzacza ZELMER typ 1010-0030. Opakowanie po 5 sztuk.</t>
  </si>
  <si>
    <t>Cena brutto za zadanie:</t>
  </si>
  <si>
    <t>SPRZĘT DO UTRZYMANIA CZYSTOŚCI - Załącznik nr 3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</si>
</sst>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"/>
  </numFmts>
  <fonts count="5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color indexed="8"/>
      <name val="Calibri"/>
      <family val="2"/>
    </font>
    <font>
      <b/>
      <sz val="8"/>
      <name val="Calibri"/>
      <family val="2"/>
    </font>
    <font>
      <b/>
      <sz val="10"/>
      <color indexed="10"/>
      <name val="Calibri"/>
      <family val="2"/>
    </font>
    <font>
      <b/>
      <sz val="11"/>
      <color indexed="20"/>
      <name val="Calibri"/>
      <family val="2"/>
    </font>
    <font>
      <b/>
      <sz val="7"/>
      <color indexed="20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8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" fillId="31" borderId="9" applyNumberFormat="0" applyFon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" fontId="2" fillId="0" borderId="11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4" fontId="0" fillId="0" borderId="0" xfId="0" applyNumberForma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/>
    </xf>
    <xf numFmtId="4" fontId="0" fillId="0" borderId="0" xfId="0" applyNumberFormat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3" fontId="10" fillId="0" borderId="11" xfId="0" applyNumberFormat="1" applyFont="1" applyFill="1" applyBorder="1" applyAlignment="1" applyProtection="1">
      <alignment horizontal="center" vertical="center" wrapText="1"/>
      <protection/>
    </xf>
    <xf numFmtId="3" fontId="10" fillId="0" borderId="10" xfId="0" applyNumberFormat="1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horizontal="center" vertical="center" wrapText="1"/>
    </xf>
    <xf numFmtId="3" fontId="10" fillId="0" borderId="12" xfId="0" applyNumberFormat="1" applyFont="1" applyFill="1" applyBorder="1" applyAlignment="1">
      <alignment horizontal="center" vertical="center" wrapText="1"/>
    </xf>
    <xf numFmtId="4" fontId="11" fillId="0" borderId="16" xfId="0" applyNumberFormat="1" applyFont="1" applyFill="1" applyBorder="1" applyAlignment="1">
      <alignment horizontal="center" vertical="center" wrapText="1"/>
    </xf>
    <xf numFmtId="4" fontId="0" fillId="0" borderId="17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/>
    </xf>
    <xf numFmtId="4" fontId="2" fillId="0" borderId="23" xfId="0" applyNumberFormat="1" applyFont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/>
    </xf>
    <xf numFmtId="4" fontId="2" fillId="0" borderId="26" xfId="0" applyNumberFormat="1" applyFont="1" applyBorder="1" applyAlignment="1">
      <alignment horizontal="center" vertical="center"/>
    </xf>
    <xf numFmtId="4" fontId="3" fillId="0" borderId="11" xfId="44" applyNumberFormat="1" applyFont="1" applyBorder="1" applyAlignment="1" applyProtection="1">
      <alignment horizontal="center" vertical="center" wrapText="1"/>
      <protection/>
    </xf>
    <xf numFmtId="4" fontId="2" fillId="0" borderId="27" xfId="0" applyNumberFormat="1" applyFont="1" applyBorder="1" applyAlignment="1">
      <alignment horizontal="center" vertical="center"/>
    </xf>
    <xf numFmtId="4" fontId="2" fillId="0" borderId="27" xfId="0" applyNumberFormat="1" applyFont="1" applyBorder="1" applyAlignment="1">
      <alignment horizontal="center" vertical="center" wrapText="1"/>
    </xf>
    <xf numFmtId="4" fontId="2" fillId="0" borderId="28" xfId="0" applyNumberFormat="1" applyFont="1" applyBorder="1" applyAlignment="1">
      <alignment horizontal="center" vertical="center"/>
    </xf>
    <xf numFmtId="4" fontId="2" fillId="0" borderId="29" xfId="0" applyNumberFormat="1" applyFont="1" applyBorder="1" applyAlignment="1">
      <alignment horizontal="center" vertical="center"/>
    </xf>
    <xf numFmtId="4" fontId="15" fillId="0" borderId="30" xfId="0" applyNumberFormat="1" applyFont="1" applyBorder="1" applyAlignment="1">
      <alignment horizontal="center"/>
    </xf>
    <xf numFmtId="0" fontId="14" fillId="0" borderId="31" xfId="0" applyFont="1" applyFill="1" applyBorder="1" applyAlignment="1">
      <alignment horizontal="center" vertical="center" wrapText="1"/>
    </xf>
    <xf numFmtId="165" fontId="10" fillId="0" borderId="11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vertical="center" wrapText="1"/>
    </xf>
    <xf numFmtId="3" fontId="10" fillId="0" borderId="15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0" fillId="0" borderId="0" xfId="0" applyAlignment="1">
      <alignment/>
    </xf>
    <xf numFmtId="164" fontId="15" fillId="33" borderId="34" xfId="0" applyNumberFormat="1" applyFont="1" applyFill="1" applyBorder="1" applyAlignment="1">
      <alignment horizontal="center" vertical="center"/>
    </xf>
    <xf numFmtId="164" fontId="15" fillId="0" borderId="30" xfId="0" applyNumberFormat="1" applyFont="1" applyFill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164" fontId="49" fillId="34" borderId="0" xfId="0" applyNumberFormat="1" applyFont="1" applyFill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L55"/>
  <sheetViews>
    <sheetView tabSelected="1" zoomScale="130" zoomScaleNormal="130" workbookViewId="0" topLeftCell="A1">
      <selection activeCell="B60" sqref="B60"/>
    </sheetView>
  </sheetViews>
  <sheetFormatPr defaultColWidth="9.140625" defaultRowHeight="15"/>
  <cols>
    <col min="1" max="1" width="4.00390625" style="0" customWidth="1"/>
    <col min="2" max="2" width="54.7109375" style="0" bestFit="1" customWidth="1"/>
    <col min="3" max="3" width="10.421875" style="0" bestFit="1" customWidth="1"/>
    <col min="4" max="4" width="9.421875" style="14" customWidth="1"/>
    <col min="5" max="6" width="14.57421875" style="0" hidden="1" customWidth="1"/>
    <col min="7" max="7" width="14.57421875" style="0" customWidth="1"/>
    <col min="8" max="8" width="21.28125" style="0" customWidth="1"/>
    <col min="9" max="9" width="11.8515625" style="0" hidden="1" customWidth="1"/>
  </cols>
  <sheetData>
    <row r="1" spans="1:8" ht="16.5" thickBot="1">
      <c r="A1" s="16"/>
      <c r="B1" s="17" t="s">
        <v>63</v>
      </c>
      <c r="C1" s="16"/>
      <c r="D1" s="15"/>
      <c r="E1" s="18"/>
      <c r="F1" s="18"/>
      <c r="G1" s="18"/>
      <c r="H1" s="18"/>
    </row>
    <row r="2" spans="1:9" ht="38.25">
      <c r="A2" s="29" t="s">
        <v>35</v>
      </c>
      <c r="B2" s="30" t="s">
        <v>33</v>
      </c>
      <c r="C2" s="30" t="s">
        <v>34</v>
      </c>
      <c r="D2" s="31" t="s">
        <v>37</v>
      </c>
      <c r="E2" s="32" t="s">
        <v>30</v>
      </c>
      <c r="F2" s="33" t="s">
        <v>31</v>
      </c>
      <c r="G2" s="37" t="s">
        <v>42</v>
      </c>
      <c r="H2" s="47" t="s">
        <v>43</v>
      </c>
      <c r="I2" s="26" t="s">
        <v>25</v>
      </c>
    </row>
    <row r="3" spans="1:9" ht="15">
      <c r="A3" s="34">
        <v>1</v>
      </c>
      <c r="B3" s="1" t="s">
        <v>46</v>
      </c>
      <c r="C3" s="2" t="s">
        <v>45</v>
      </c>
      <c r="D3" s="22"/>
      <c r="E3" s="6">
        <v>3.9</v>
      </c>
      <c r="F3" s="42">
        <v>156</v>
      </c>
      <c r="G3" s="42">
        <v>4.29</v>
      </c>
      <c r="H3" s="35">
        <f>SUM(D3)*G3</f>
        <v>0</v>
      </c>
      <c r="I3" s="27" t="e">
        <f>#REF!*E3</f>
        <v>#REF!</v>
      </c>
    </row>
    <row r="4" spans="1:9" ht="22.5">
      <c r="A4" s="34">
        <v>2</v>
      </c>
      <c r="B4" s="3" t="s">
        <v>26</v>
      </c>
      <c r="C4" s="4" t="s">
        <v>44</v>
      </c>
      <c r="D4" s="22"/>
      <c r="E4" s="20">
        <v>15.9</v>
      </c>
      <c r="F4" s="43">
        <v>13515</v>
      </c>
      <c r="G4" s="42">
        <v>19.69</v>
      </c>
      <c r="H4" s="35">
        <f>SUM(D4*G4)</f>
        <v>0</v>
      </c>
      <c r="I4" s="28" t="e">
        <f>#REF!*E4</f>
        <v>#REF!</v>
      </c>
    </row>
    <row r="5" spans="1:9" ht="45">
      <c r="A5" s="34">
        <v>3</v>
      </c>
      <c r="B5" s="5" t="s">
        <v>27</v>
      </c>
      <c r="C5" s="2" t="s">
        <v>44</v>
      </c>
      <c r="D5" s="23"/>
      <c r="E5" s="20">
        <v>17</v>
      </c>
      <c r="F5" s="43">
        <v>867</v>
      </c>
      <c r="G5" s="42">
        <v>17.6</v>
      </c>
      <c r="H5" s="35">
        <f>SUM(D5)*G5</f>
        <v>0</v>
      </c>
      <c r="I5" s="28" t="e">
        <f>#REF!*E5</f>
        <v>#REF!</v>
      </c>
    </row>
    <row r="6" spans="1:9" ht="45">
      <c r="A6" s="34">
        <v>4</v>
      </c>
      <c r="B6" s="5" t="s">
        <v>28</v>
      </c>
      <c r="C6" s="2" t="s">
        <v>44</v>
      </c>
      <c r="D6" s="23"/>
      <c r="E6" s="6">
        <v>170</v>
      </c>
      <c r="F6" s="42">
        <v>680</v>
      </c>
      <c r="G6" s="42">
        <v>176</v>
      </c>
      <c r="H6" s="35">
        <f aca="true" t="shared" si="0" ref="H6:H34">SUM(D6*G6)</f>
        <v>0</v>
      </c>
      <c r="I6" s="28" t="e">
        <f>#REF!*E6</f>
        <v>#REF!</v>
      </c>
    </row>
    <row r="7" spans="1:9" ht="15">
      <c r="A7" s="34">
        <v>5</v>
      </c>
      <c r="B7" s="5" t="s">
        <v>47</v>
      </c>
      <c r="C7" s="2" t="s">
        <v>44</v>
      </c>
      <c r="D7" s="23"/>
      <c r="E7" s="20">
        <v>6.4</v>
      </c>
      <c r="F7" s="43">
        <v>384</v>
      </c>
      <c r="G7" s="42">
        <v>7.59</v>
      </c>
      <c r="H7" s="35">
        <f t="shared" si="0"/>
        <v>0</v>
      </c>
      <c r="I7" s="28" t="e">
        <f>#REF!*E7</f>
        <v>#REF!</v>
      </c>
    </row>
    <row r="8" spans="1:9" ht="15">
      <c r="A8" s="34">
        <v>6</v>
      </c>
      <c r="B8" s="5" t="s">
        <v>29</v>
      </c>
      <c r="C8" s="2" t="s">
        <v>44</v>
      </c>
      <c r="D8" s="23"/>
      <c r="E8" s="20">
        <v>28</v>
      </c>
      <c r="F8" s="43">
        <v>1680</v>
      </c>
      <c r="G8" s="42">
        <v>30.8</v>
      </c>
      <c r="H8" s="35">
        <f t="shared" si="0"/>
        <v>0</v>
      </c>
      <c r="I8" s="28" t="e">
        <f>#REF!*E8</f>
        <v>#REF!</v>
      </c>
    </row>
    <row r="9" spans="1:9" ht="15">
      <c r="A9" s="34">
        <v>7</v>
      </c>
      <c r="B9" s="3" t="s">
        <v>23</v>
      </c>
      <c r="C9" s="4" t="s">
        <v>44</v>
      </c>
      <c r="D9" s="24"/>
      <c r="E9" s="6">
        <v>0.7</v>
      </c>
      <c r="F9" s="42">
        <v>56</v>
      </c>
      <c r="G9" s="42">
        <v>0.77</v>
      </c>
      <c r="H9" s="35">
        <f t="shared" si="0"/>
        <v>0</v>
      </c>
      <c r="I9" s="28" t="e">
        <f>#REF!*E9</f>
        <v>#REF!</v>
      </c>
    </row>
    <row r="10" spans="1:9" ht="15">
      <c r="A10" s="34">
        <v>8</v>
      </c>
      <c r="B10" s="3" t="s">
        <v>22</v>
      </c>
      <c r="C10" s="4" t="s">
        <v>44</v>
      </c>
      <c r="D10" s="24"/>
      <c r="E10" s="6">
        <v>0.7</v>
      </c>
      <c r="F10" s="42">
        <v>280</v>
      </c>
      <c r="G10" s="42">
        <v>0.77</v>
      </c>
      <c r="H10" s="35">
        <f t="shared" si="0"/>
        <v>0</v>
      </c>
      <c r="I10" s="28" t="e">
        <f>#REF!*E10</f>
        <v>#REF!</v>
      </c>
    </row>
    <row r="11" spans="1:9" ht="15">
      <c r="A11" s="34">
        <v>9</v>
      </c>
      <c r="B11" s="3" t="s">
        <v>48</v>
      </c>
      <c r="C11" s="4" t="s">
        <v>44</v>
      </c>
      <c r="D11" s="24"/>
      <c r="E11" s="6">
        <v>7.5</v>
      </c>
      <c r="F11" s="42">
        <v>3750</v>
      </c>
      <c r="G11" s="42">
        <v>9.79</v>
      </c>
      <c r="H11" s="35">
        <f t="shared" si="0"/>
        <v>0</v>
      </c>
      <c r="I11" s="28" t="e">
        <f>#REF!*E11</f>
        <v>#REF!</v>
      </c>
    </row>
    <row r="12" spans="1:9" ht="15">
      <c r="A12" s="34">
        <v>10</v>
      </c>
      <c r="B12" s="5" t="s">
        <v>49</v>
      </c>
      <c r="C12" s="2" t="s">
        <v>44</v>
      </c>
      <c r="D12" s="23"/>
      <c r="E12" s="6">
        <v>6</v>
      </c>
      <c r="F12" s="42">
        <v>300</v>
      </c>
      <c r="G12" s="42">
        <v>6.49</v>
      </c>
      <c r="H12" s="35">
        <f t="shared" si="0"/>
        <v>0</v>
      </c>
      <c r="I12" s="28" t="e">
        <f>#REF!*E12</f>
        <v>#REF!</v>
      </c>
    </row>
    <row r="13" spans="1:9" ht="15">
      <c r="A13" s="34">
        <v>11</v>
      </c>
      <c r="B13" s="3" t="s">
        <v>50</v>
      </c>
      <c r="C13" s="4" t="s">
        <v>44</v>
      </c>
      <c r="D13" s="24"/>
      <c r="E13" s="6">
        <v>8.5</v>
      </c>
      <c r="F13" s="42">
        <v>850</v>
      </c>
      <c r="G13" s="42">
        <v>9.79</v>
      </c>
      <c r="H13" s="35">
        <f t="shared" si="0"/>
        <v>0</v>
      </c>
      <c r="I13" s="28" t="e">
        <f>#REF!*E13</f>
        <v>#REF!</v>
      </c>
    </row>
    <row r="14" spans="1:9" ht="15">
      <c r="A14" s="34">
        <v>12</v>
      </c>
      <c r="B14" s="3" t="s">
        <v>51</v>
      </c>
      <c r="C14" s="4" t="s">
        <v>44</v>
      </c>
      <c r="D14" s="24"/>
      <c r="E14" s="6">
        <v>49.5</v>
      </c>
      <c r="F14" s="42">
        <v>2475</v>
      </c>
      <c r="G14" s="42">
        <v>57.2</v>
      </c>
      <c r="H14" s="35">
        <f t="shared" si="0"/>
        <v>0</v>
      </c>
      <c r="I14" s="28" t="e">
        <f>#REF!*E14</f>
        <v>#REF!</v>
      </c>
    </row>
    <row r="15" spans="1:9" ht="15">
      <c r="A15" s="34">
        <v>13</v>
      </c>
      <c r="B15" s="3" t="s">
        <v>52</v>
      </c>
      <c r="C15" s="4" t="s">
        <v>44</v>
      </c>
      <c r="D15" s="24"/>
      <c r="E15" s="6">
        <v>19</v>
      </c>
      <c r="F15" s="42">
        <v>570</v>
      </c>
      <c r="G15" s="42">
        <v>21.89</v>
      </c>
      <c r="H15" s="35">
        <f t="shared" si="0"/>
        <v>0</v>
      </c>
      <c r="I15" s="28" t="e">
        <f>#REF!*E15</f>
        <v>#REF!</v>
      </c>
    </row>
    <row r="16" spans="1:9" ht="15">
      <c r="A16" s="34">
        <v>14</v>
      </c>
      <c r="B16" s="3" t="s">
        <v>53</v>
      </c>
      <c r="C16" s="4" t="s">
        <v>44</v>
      </c>
      <c r="D16" s="24"/>
      <c r="E16" s="6">
        <v>19</v>
      </c>
      <c r="F16" s="42">
        <v>2280</v>
      </c>
      <c r="G16" s="42">
        <v>21.89</v>
      </c>
      <c r="H16" s="35">
        <f t="shared" si="0"/>
        <v>0</v>
      </c>
      <c r="I16" s="28" t="e">
        <f>#REF!*E16</f>
        <v>#REF!</v>
      </c>
    </row>
    <row r="17" spans="1:9" ht="15">
      <c r="A17" s="34">
        <v>15</v>
      </c>
      <c r="B17" s="5" t="s">
        <v>54</v>
      </c>
      <c r="C17" s="2" t="s">
        <v>44</v>
      </c>
      <c r="D17" s="23"/>
      <c r="E17" s="6">
        <v>15</v>
      </c>
      <c r="F17" s="42">
        <v>750</v>
      </c>
      <c r="G17" s="42">
        <v>15.29</v>
      </c>
      <c r="H17" s="35">
        <f t="shared" si="0"/>
        <v>0</v>
      </c>
      <c r="I17" s="28" t="e">
        <f>#REF!*E17</f>
        <v>#REF!</v>
      </c>
    </row>
    <row r="18" spans="1:9" ht="15">
      <c r="A18" s="34">
        <v>16</v>
      </c>
      <c r="B18" s="5" t="s">
        <v>32</v>
      </c>
      <c r="C18" s="2" t="s">
        <v>44</v>
      </c>
      <c r="D18" s="23"/>
      <c r="E18" s="6">
        <v>90</v>
      </c>
      <c r="F18" s="42">
        <v>3600</v>
      </c>
      <c r="G18" s="42">
        <v>79.2</v>
      </c>
      <c r="H18" s="35">
        <f t="shared" si="0"/>
        <v>0</v>
      </c>
      <c r="I18" s="28" t="e">
        <f>#REF!*E18</f>
        <v>#REF!</v>
      </c>
    </row>
    <row r="19" spans="1:9" ht="15">
      <c r="A19" s="34">
        <v>17</v>
      </c>
      <c r="B19" s="5" t="s">
        <v>55</v>
      </c>
      <c r="C19" s="2" t="s">
        <v>44</v>
      </c>
      <c r="D19" s="23"/>
      <c r="E19" s="6">
        <v>7</v>
      </c>
      <c r="F19" s="42">
        <v>140</v>
      </c>
      <c r="G19" s="42">
        <v>8.69</v>
      </c>
      <c r="H19" s="35">
        <f t="shared" si="0"/>
        <v>0</v>
      </c>
      <c r="I19" s="28" t="e">
        <f>#REF!*E19</f>
        <v>#REF!</v>
      </c>
    </row>
    <row r="20" spans="1:9" ht="15">
      <c r="A20" s="34">
        <v>18</v>
      </c>
      <c r="B20" s="3" t="s">
        <v>56</v>
      </c>
      <c r="C20" s="4" t="s">
        <v>44</v>
      </c>
      <c r="D20" s="24"/>
      <c r="E20" s="6">
        <v>10</v>
      </c>
      <c r="F20" s="42">
        <v>400</v>
      </c>
      <c r="G20" s="42">
        <v>10.89</v>
      </c>
      <c r="H20" s="35">
        <f t="shared" si="0"/>
        <v>0</v>
      </c>
      <c r="I20" s="28" t="e">
        <f>#REF!*E20</f>
        <v>#REF!</v>
      </c>
    </row>
    <row r="21" spans="1:9" ht="15">
      <c r="A21" s="34">
        <v>19</v>
      </c>
      <c r="B21" s="3" t="s">
        <v>57</v>
      </c>
      <c r="C21" s="4" t="s">
        <v>44</v>
      </c>
      <c r="D21" s="24"/>
      <c r="E21" s="6">
        <v>45</v>
      </c>
      <c r="F21" s="42">
        <v>225</v>
      </c>
      <c r="G21" s="42">
        <v>60.5</v>
      </c>
      <c r="H21" s="35">
        <f t="shared" si="0"/>
        <v>0</v>
      </c>
      <c r="I21" s="28" t="e">
        <f>#REF!*E21</f>
        <v>#REF!</v>
      </c>
    </row>
    <row r="22" spans="1:9" ht="15">
      <c r="A22" s="34">
        <v>20</v>
      </c>
      <c r="B22" s="3" t="s">
        <v>58</v>
      </c>
      <c r="C22" s="4" t="s">
        <v>45</v>
      </c>
      <c r="D22" s="24"/>
      <c r="E22" s="6">
        <v>65</v>
      </c>
      <c r="F22" s="42">
        <v>975</v>
      </c>
      <c r="G22" s="42">
        <v>74.8</v>
      </c>
      <c r="H22" s="35">
        <f t="shared" si="0"/>
        <v>0</v>
      </c>
      <c r="I22" s="28" t="e">
        <f>#REF!*E22</f>
        <v>#REF!</v>
      </c>
    </row>
    <row r="23" spans="1:9" ht="15">
      <c r="A23" s="34">
        <v>21</v>
      </c>
      <c r="B23" s="3" t="s">
        <v>38</v>
      </c>
      <c r="C23" s="4" t="s">
        <v>44</v>
      </c>
      <c r="D23" s="24"/>
      <c r="E23" s="41">
        <v>59</v>
      </c>
      <c r="F23" s="42">
        <v>590</v>
      </c>
      <c r="G23" s="42">
        <v>68.2</v>
      </c>
      <c r="H23" s="35">
        <f t="shared" si="0"/>
        <v>0</v>
      </c>
      <c r="I23" s="28" t="e">
        <f>#REF!*E23</f>
        <v>#REF!</v>
      </c>
    </row>
    <row r="24" spans="1:9" ht="22.5">
      <c r="A24" s="34">
        <v>22</v>
      </c>
      <c r="B24" s="3" t="s">
        <v>39</v>
      </c>
      <c r="C24" s="4" t="s">
        <v>44</v>
      </c>
      <c r="D24" s="48"/>
      <c r="E24" s="20">
        <v>59</v>
      </c>
      <c r="F24" s="42">
        <v>590</v>
      </c>
      <c r="G24" s="42">
        <v>68.2</v>
      </c>
      <c r="H24" s="35">
        <f t="shared" si="0"/>
        <v>0</v>
      </c>
      <c r="I24" s="28" t="e">
        <f>#REF!*E24</f>
        <v>#REF!</v>
      </c>
    </row>
    <row r="25" spans="1:9" ht="15">
      <c r="A25" s="34">
        <v>23</v>
      </c>
      <c r="B25" s="7" t="s">
        <v>40</v>
      </c>
      <c r="C25" s="8" t="s">
        <v>44</v>
      </c>
      <c r="D25" s="25"/>
      <c r="E25" s="20">
        <v>59</v>
      </c>
      <c r="F25" s="43">
        <v>590</v>
      </c>
      <c r="G25" s="42">
        <v>68.2</v>
      </c>
      <c r="H25" s="35">
        <f t="shared" si="0"/>
        <v>0</v>
      </c>
      <c r="I25" s="28" t="e">
        <f>#REF!*E25</f>
        <v>#REF!</v>
      </c>
    </row>
    <row r="26" spans="1:9" ht="15">
      <c r="A26" s="34">
        <v>24</v>
      </c>
      <c r="B26" s="7" t="s">
        <v>41</v>
      </c>
      <c r="C26" s="8" t="s">
        <v>44</v>
      </c>
      <c r="D26" s="25"/>
      <c r="E26" s="6">
        <v>59</v>
      </c>
      <c r="F26" s="42">
        <v>295</v>
      </c>
      <c r="G26" s="42">
        <v>68.2</v>
      </c>
      <c r="H26" s="35">
        <f t="shared" si="0"/>
        <v>0</v>
      </c>
      <c r="I26" s="28" t="e">
        <f>#REF!*E26</f>
        <v>#REF!</v>
      </c>
    </row>
    <row r="27" spans="1:9" ht="15">
      <c r="A27" s="34">
        <v>25</v>
      </c>
      <c r="B27" s="7" t="s">
        <v>59</v>
      </c>
      <c r="C27" s="8" t="s">
        <v>44</v>
      </c>
      <c r="D27" s="25"/>
      <c r="E27" s="6">
        <v>29</v>
      </c>
      <c r="F27" s="42">
        <v>725</v>
      </c>
      <c r="G27" s="42">
        <v>32.89</v>
      </c>
      <c r="H27" s="35">
        <f t="shared" si="0"/>
        <v>0</v>
      </c>
      <c r="I27" s="28" t="e">
        <f>#REF!*E27</f>
        <v>#REF!</v>
      </c>
    </row>
    <row r="28" spans="1:9" ht="15">
      <c r="A28" s="34">
        <v>26</v>
      </c>
      <c r="B28" s="3" t="s">
        <v>60</v>
      </c>
      <c r="C28" s="4" t="s">
        <v>44</v>
      </c>
      <c r="D28" s="24"/>
      <c r="E28" s="6">
        <v>35</v>
      </c>
      <c r="F28" s="42">
        <v>720</v>
      </c>
      <c r="G28" s="42">
        <v>42.9</v>
      </c>
      <c r="H28" s="35">
        <f t="shared" si="0"/>
        <v>0</v>
      </c>
      <c r="I28" s="28" t="e">
        <f>#REF!*E28</f>
        <v>#REF!</v>
      </c>
    </row>
    <row r="29" spans="1:9" ht="15">
      <c r="A29" s="34">
        <v>27</v>
      </c>
      <c r="B29" s="3" t="s">
        <v>61</v>
      </c>
      <c r="C29" s="4" t="s">
        <v>44</v>
      </c>
      <c r="D29" s="24"/>
      <c r="E29" s="6">
        <v>15</v>
      </c>
      <c r="F29" s="42">
        <v>1650</v>
      </c>
      <c r="G29" s="42">
        <v>17.49</v>
      </c>
      <c r="H29" s="35">
        <f t="shared" si="0"/>
        <v>0</v>
      </c>
      <c r="I29" s="28" t="e">
        <f>#REF!*E29</f>
        <v>#REF!</v>
      </c>
    </row>
    <row r="30" spans="1:9" ht="15">
      <c r="A30" s="34">
        <v>28</v>
      </c>
      <c r="B30" s="9" t="s">
        <v>0</v>
      </c>
      <c r="C30" s="2" t="s">
        <v>44</v>
      </c>
      <c r="D30" s="24"/>
      <c r="E30" s="6">
        <v>6</v>
      </c>
      <c r="F30" s="42">
        <v>150</v>
      </c>
      <c r="G30" s="42">
        <v>6.93</v>
      </c>
      <c r="H30" s="35">
        <f t="shared" si="0"/>
        <v>0</v>
      </c>
      <c r="I30" s="28" t="e">
        <f>#REF!*E30</f>
        <v>#REF!</v>
      </c>
    </row>
    <row r="31" spans="1:9" ht="15">
      <c r="A31" s="34">
        <v>29</v>
      </c>
      <c r="B31" s="9" t="s">
        <v>1</v>
      </c>
      <c r="C31" s="2" t="s">
        <v>44</v>
      </c>
      <c r="D31" s="24"/>
      <c r="E31" s="6">
        <v>49</v>
      </c>
      <c r="F31" s="42">
        <v>245</v>
      </c>
      <c r="G31" s="42">
        <v>53.79</v>
      </c>
      <c r="H31" s="35">
        <f t="shared" si="0"/>
        <v>0</v>
      </c>
      <c r="I31" s="28" t="e">
        <f>#REF!*E31</f>
        <v>#REF!</v>
      </c>
    </row>
    <row r="32" spans="1:9" ht="15">
      <c r="A32" s="34">
        <v>30</v>
      </c>
      <c r="B32" s="9" t="s">
        <v>2</v>
      </c>
      <c r="C32" s="2" t="s">
        <v>44</v>
      </c>
      <c r="D32" s="24"/>
      <c r="E32" s="6">
        <v>8.5</v>
      </c>
      <c r="F32" s="42">
        <v>1360</v>
      </c>
      <c r="G32" s="42">
        <v>10.45</v>
      </c>
      <c r="H32" s="35">
        <f t="shared" si="0"/>
        <v>0</v>
      </c>
      <c r="I32" s="28" t="e">
        <f>#REF!*E32</f>
        <v>#REF!</v>
      </c>
    </row>
    <row r="33" spans="1:9" ht="15">
      <c r="A33" s="34">
        <v>31</v>
      </c>
      <c r="B33" s="9" t="s">
        <v>3</v>
      </c>
      <c r="C33" s="2" t="s">
        <v>44</v>
      </c>
      <c r="D33" s="24"/>
      <c r="E33" s="6">
        <v>8.5</v>
      </c>
      <c r="F33" s="42">
        <v>425</v>
      </c>
      <c r="G33" s="42">
        <v>10.45</v>
      </c>
      <c r="H33" s="35">
        <f t="shared" si="0"/>
        <v>0</v>
      </c>
      <c r="I33" s="28" t="e">
        <f>#REF!*E33</f>
        <v>#REF!</v>
      </c>
    </row>
    <row r="34" spans="1:9" ht="15">
      <c r="A34" s="34">
        <v>32</v>
      </c>
      <c r="B34" s="9" t="s">
        <v>4</v>
      </c>
      <c r="C34" s="2" t="s">
        <v>44</v>
      </c>
      <c r="D34" s="24"/>
      <c r="E34" s="6">
        <v>5.5</v>
      </c>
      <c r="F34" s="42">
        <v>275</v>
      </c>
      <c r="G34" s="42">
        <v>6.93</v>
      </c>
      <c r="H34" s="35">
        <f t="shared" si="0"/>
        <v>0</v>
      </c>
      <c r="I34" s="28" t="e">
        <f>#REF!*E34</f>
        <v>#REF!</v>
      </c>
    </row>
    <row r="35" spans="1:9" ht="15">
      <c r="A35" s="34">
        <v>33</v>
      </c>
      <c r="B35" s="10" t="s">
        <v>5</v>
      </c>
      <c r="C35" s="4" t="s">
        <v>44</v>
      </c>
      <c r="D35" s="24"/>
      <c r="E35" s="6">
        <v>45</v>
      </c>
      <c r="F35" s="42">
        <v>675</v>
      </c>
      <c r="G35" s="42">
        <v>53.79</v>
      </c>
      <c r="H35" s="35">
        <f aca="true" t="shared" si="1" ref="H35:H52">SUM(D35*G35)</f>
        <v>0</v>
      </c>
      <c r="I35" s="28" t="e">
        <f>#REF!*E35</f>
        <v>#REF!</v>
      </c>
    </row>
    <row r="36" spans="1:9" ht="15">
      <c r="A36" s="34">
        <v>34</v>
      </c>
      <c r="B36" s="3" t="s">
        <v>6</v>
      </c>
      <c r="C36" s="2" t="s">
        <v>44</v>
      </c>
      <c r="D36" s="24"/>
      <c r="E36" s="6">
        <v>15</v>
      </c>
      <c r="F36" s="42">
        <v>900</v>
      </c>
      <c r="G36" s="42">
        <v>17.49</v>
      </c>
      <c r="H36" s="35">
        <f t="shared" si="1"/>
        <v>0</v>
      </c>
      <c r="I36" s="28" t="e">
        <f>#REF!*E36</f>
        <v>#REF!</v>
      </c>
    </row>
    <row r="37" spans="1:9" ht="15">
      <c r="A37" s="34">
        <v>35</v>
      </c>
      <c r="B37" s="3" t="s">
        <v>7</v>
      </c>
      <c r="C37" s="2" t="s">
        <v>44</v>
      </c>
      <c r="D37" s="24"/>
      <c r="E37" s="6">
        <v>2.9</v>
      </c>
      <c r="F37" s="42">
        <v>246.5</v>
      </c>
      <c r="G37" s="42">
        <v>3.3</v>
      </c>
      <c r="H37" s="35">
        <f t="shared" si="1"/>
        <v>0</v>
      </c>
      <c r="I37" s="28" t="e">
        <f>#REF!*E37</f>
        <v>#REF!</v>
      </c>
    </row>
    <row r="38" spans="1:9" ht="15">
      <c r="A38" s="34">
        <v>36</v>
      </c>
      <c r="B38" s="3" t="s">
        <v>8</v>
      </c>
      <c r="C38" s="4" t="s">
        <v>44</v>
      </c>
      <c r="D38" s="24"/>
      <c r="E38" s="6">
        <v>2.9</v>
      </c>
      <c r="F38" s="42">
        <v>159.5</v>
      </c>
      <c r="G38" s="42">
        <v>3.3</v>
      </c>
      <c r="H38" s="35">
        <f t="shared" si="1"/>
        <v>0</v>
      </c>
      <c r="I38" s="28" t="e">
        <f>#REF!*E38</f>
        <v>#REF!</v>
      </c>
    </row>
    <row r="39" spans="1:9" ht="15">
      <c r="A39" s="34">
        <v>37</v>
      </c>
      <c r="B39" s="3" t="s">
        <v>9</v>
      </c>
      <c r="C39" s="4" t="s">
        <v>44</v>
      </c>
      <c r="D39" s="24"/>
      <c r="E39" s="6">
        <v>5.9</v>
      </c>
      <c r="F39" s="42">
        <v>295</v>
      </c>
      <c r="G39" s="42">
        <v>7.15</v>
      </c>
      <c r="H39" s="35">
        <f t="shared" si="1"/>
        <v>0</v>
      </c>
      <c r="I39" s="28" t="e">
        <f>#REF!*E39</f>
        <v>#REF!</v>
      </c>
    </row>
    <row r="40" spans="1:9" ht="15">
      <c r="A40" s="34">
        <v>38</v>
      </c>
      <c r="B40" s="3" t="s">
        <v>10</v>
      </c>
      <c r="C40" s="2" t="s">
        <v>44</v>
      </c>
      <c r="D40" s="24"/>
      <c r="E40" s="6">
        <v>5.9</v>
      </c>
      <c r="F40" s="42">
        <v>295</v>
      </c>
      <c r="G40" s="42">
        <v>7.15</v>
      </c>
      <c r="H40" s="35">
        <f t="shared" si="1"/>
        <v>0</v>
      </c>
      <c r="I40" s="28" t="e">
        <f>#REF!*E40</f>
        <v>#REF!</v>
      </c>
    </row>
    <row r="41" spans="1:9" ht="15">
      <c r="A41" s="34">
        <v>39</v>
      </c>
      <c r="B41" s="49" t="s">
        <v>11</v>
      </c>
      <c r="C41" s="51" t="s">
        <v>44</v>
      </c>
      <c r="D41" s="50"/>
      <c r="E41" s="6">
        <v>5.9</v>
      </c>
      <c r="F41" s="42">
        <v>531</v>
      </c>
      <c r="G41" s="42">
        <v>7.15</v>
      </c>
      <c r="H41" s="35">
        <f t="shared" si="1"/>
        <v>0</v>
      </c>
      <c r="I41" s="28" t="e">
        <f>#REF!*E41</f>
        <v>#REF!</v>
      </c>
    </row>
    <row r="42" spans="1:9" ht="15">
      <c r="A42" s="34">
        <v>40</v>
      </c>
      <c r="B42" s="11" t="s">
        <v>12</v>
      </c>
      <c r="C42" s="38" t="s">
        <v>44</v>
      </c>
      <c r="D42" s="25"/>
      <c r="E42" s="39">
        <v>6.5</v>
      </c>
      <c r="F42" s="44">
        <v>1690</v>
      </c>
      <c r="G42" s="42">
        <v>7.48</v>
      </c>
      <c r="H42" s="40">
        <f t="shared" si="1"/>
        <v>0</v>
      </c>
      <c r="I42" s="28" t="e">
        <f>#REF!*E42</f>
        <v>#REF!</v>
      </c>
    </row>
    <row r="43" spans="1:9" ht="15">
      <c r="A43" s="34">
        <v>41</v>
      </c>
      <c r="B43" s="11" t="s">
        <v>24</v>
      </c>
      <c r="C43" s="2" t="s">
        <v>44</v>
      </c>
      <c r="D43" s="24"/>
      <c r="E43" s="6">
        <v>59</v>
      </c>
      <c r="F43" s="42">
        <v>1180</v>
      </c>
      <c r="G43" s="42">
        <v>64.9</v>
      </c>
      <c r="H43" s="35">
        <f t="shared" si="1"/>
        <v>0</v>
      </c>
      <c r="I43" s="28" t="e">
        <f>#REF!*E43</f>
        <v>#REF!</v>
      </c>
    </row>
    <row r="44" spans="1:9" ht="15">
      <c r="A44" s="34">
        <v>42</v>
      </c>
      <c r="B44" s="7" t="s">
        <v>13</v>
      </c>
      <c r="C44" s="2" t="s">
        <v>45</v>
      </c>
      <c r="D44" s="24"/>
      <c r="E44" s="6">
        <v>3.8</v>
      </c>
      <c r="F44" s="42">
        <v>228</v>
      </c>
      <c r="G44" s="42">
        <v>4.29</v>
      </c>
      <c r="H44" s="35">
        <f t="shared" si="1"/>
        <v>0</v>
      </c>
      <c r="I44" s="28" t="e">
        <f>#REF!*E44</f>
        <v>#REF!</v>
      </c>
    </row>
    <row r="45" spans="1:9" ht="15">
      <c r="A45" s="34">
        <v>43</v>
      </c>
      <c r="B45" s="3" t="s">
        <v>14</v>
      </c>
      <c r="C45" s="4" t="s">
        <v>44</v>
      </c>
      <c r="D45" s="24"/>
      <c r="E45" s="6">
        <v>45</v>
      </c>
      <c r="F45" s="42">
        <v>5850</v>
      </c>
      <c r="G45" s="42">
        <v>53.9</v>
      </c>
      <c r="H45" s="35">
        <f t="shared" si="1"/>
        <v>0</v>
      </c>
      <c r="I45" s="28" t="e">
        <f>#REF!*E45</f>
        <v>#REF!</v>
      </c>
    </row>
    <row r="46" spans="1:9" ht="15">
      <c r="A46" s="34">
        <v>44</v>
      </c>
      <c r="B46" s="3" t="s">
        <v>15</v>
      </c>
      <c r="C46" s="2" t="s">
        <v>45</v>
      </c>
      <c r="D46" s="24"/>
      <c r="E46" s="6">
        <v>4.2</v>
      </c>
      <c r="F46" s="42">
        <v>357</v>
      </c>
      <c r="G46" s="42">
        <v>4.4</v>
      </c>
      <c r="H46" s="35">
        <f t="shared" si="1"/>
        <v>0</v>
      </c>
      <c r="I46" s="28" t="e">
        <f>#REF!*E46</f>
        <v>#REF!</v>
      </c>
    </row>
    <row r="47" spans="1:9" ht="15">
      <c r="A47" s="34">
        <v>45</v>
      </c>
      <c r="B47" s="9" t="s">
        <v>16</v>
      </c>
      <c r="C47" s="2" t="s">
        <v>44</v>
      </c>
      <c r="D47" s="24"/>
      <c r="E47" s="6">
        <v>29</v>
      </c>
      <c r="F47" s="42">
        <v>1015</v>
      </c>
      <c r="G47" s="42">
        <v>33</v>
      </c>
      <c r="H47" s="35">
        <f t="shared" si="1"/>
        <v>0</v>
      </c>
      <c r="I47" s="28" t="e">
        <f>#REF!*E47</f>
        <v>#REF!</v>
      </c>
    </row>
    <row r="48" spans="1:9" ht="15">
      <c r="A48" s="34">
        <v>46</v>
      </c>
      <c r="B48" s="9" t="s">
        <v>17</v>
      </c>
      <c r="C48" s="2" t="s">
        <v>44</v>
      </c>
      <c r="D48" s="24"/>
      <c r="E48" s="6">
        <v>49</v>
      </c>
      <c r="F48" s="42">
        <v>490</v>
      </c>
      <c r="G48" s="42">
        <v>66</v>
      </c>
      <c r="H48" s="35">
        <f t="shared" si="1"/>
        <v>0</v>
      </c>
      <c r="I48" s="28" t="e">
        <f>#REF!*E48</f>
        <v>#REF!</v>
      </c>
    </row>
    <row r="49" spans="1:9" ht="15">
      <c r="A49" s="34">
        <v>47</v>
      </c>
      <c r="B49" s="3" t="s">
        <v>18</v>
      </c>
      <c r="C49" s="4" t="s">
        <v>44</v>
      </c>
      <c r="D49" s="24"/>
      <c r="E49" s="6">
        <v>60</v>
      </c>
      <c r="F49" s="42">
        <v>3600</v>
      </c>
      <c r="G49" s="42">
        <v>71.5</v>
      </c>
      <c r="H49" s="35">
        <f t="shared" si="1"/>
        <v>0</v>
      </c>
      <c r="I49" s="28" t="e">
        <f>#REF!*E49</f>
        <v>#REF!</v>
      </c>
    </row>
    <row r="50" spans="1:9" ht="15">
      <c r="A50" s="34">
        <v>48</v>
      </c>
      <c r="B50" s="3" t="s">
        <v>19</v>
      </c>
      <c r="C50" s="4" t="s">
        <v>44</v>
      </c>
      <c r="D50" s="24"/>
      <c r="E50" s="6">
        <v>25</v>
      </c>
      <c r="F50" s="42">
        <v>1750</v>
      </c>
      <c r="G50" s="42">
        <v>28.05</v>
      </c>
      <c r="H50" s="35">
        <f t="shared" si="1"/>
        <v>0</v>
      </c>
      <c r="I50" s="28" t="e">
        <f>#REF!*E50</f>
        <v>#REF!</v>
      </c>
    </row>
    <row r="51" spans="1:9" ht="15">
      <c r="A51" s="34">
        <v>49</v>
      </c>
      <c r="B51" s="12" t="s">
        <v>20</v>
      </c>
      <c r="C51" s="2" t="s">
        <v>44</v>
      </c>
      <c r="D51" s="24"/>
      <c r="E51" s="6">
        <v>14</v>
      </c>
      <c r="F51" s="42">
        <v>280</v>
      </c>
      <c r="G51" s="42">
        <v>17.6</v>
      </c>
      <c r="H51" s="35">
        <f t="shared" si="1"/>
        <v>0</v>
      </c>
      <c r="I51" s="28" t="e">
        <f>#REF!*E51</f>
        <v>#REF!</v>
      </c>
    </row>
    <row r="52" spans="1:11" ht="15.75" thickBot="1">
      <c r="A52" s="34">
        <v>50</v>
      </c>
      <c r="B52" s="9" t="s">
        <v>21</v>
      </c>
      <c r="C52" s="2" t="s">
        <v>44</v>
      </c>
      <c r="D52" s="23"/>
      <c r="E52" s="21">
        <v>4</v>
      </c>
      <c r="F52" s="45">
        <v>200</v>
      </c>
      <c r="G52" s="42">
        <v>4.62</v>
      </c>
      <c r="H52" s="36">
        <f t="shared" si="1"/>
        <v>0</v>
      </c>
      <c r="I52" s="28" t="e">
        <f>#REF!*E52</f>
        <v>#REF!</v>
      </c>
      <c r="J52" s="52" t="s">
        <v>62</v>
      </c>
      <c r="K52" s="53"/>
    </row>
    <row r="53" spans="1:12" ht="19.5" thickBot="1">
      <c r="A53" s="56" t="s">
        <v>36</v>
      </c>
      <c r="B53" s="57"/>
      <c r="C53" s="57"/>
      <c r="D53" s="57"/>
      <c r="E53" s="58"/>
      <c r="F53" s="46">
        <f>SUM(F3:F52)</f>
        <v>61290</v>
      </c>
      <c r="G53" s="55"/>
      <c r="H53" s="54">
        <f>SUM(H3:H52)</f>
        <v>0</v>
      </c>
      <c r="I53" s="19" t="e">
        <f>SUM(I3:I52)</f>
        <v>#REF!</v>
      </c>
      <c r="J53" s="59">
        <f>SUM(H53*1.23)</f>
        <v>0</v>
      </c>
      <c r="K53" s="59"/>
      <c r="L53" s="59"/>
    </row>
    <row r="54" spans="1:8" ht="15">
      <c r="A54" s="60"/>
      <c r="B54" s="60"/>
      <c r="C54" s="60"/>
      <c r="D54" s="60"/>
      <c r="E54" s="60"/>
      <c r="F54" s="60"/>
      <c r="G54" s="60"/>
      <c r="H54" s="60"/>
    </row>
    <row r="55" ht="15">
      <c r="I55" s="13">
        <v>56716.2</v>
      </c>
    </row>
  </sheetData>
  <sheetProtection/>
  <mergeCells count="3">
    <mergeCell ref="A53:E53"/>
    <mergeCell ref="J53:L53"/>
    <mergeCell ref="A54:H54"/>
  </mergeCells>
  <printOptions/>
  <pageMargins left="0.29" right="0.23" top="0.29" bottom="0.43" header="0.17" footer="0.3"/>
  <pageSetup horizontalDpi="600" verticalDpi="600" orientation="portrait" paperSize="9" scale="71" r:id="rId1"/>
  <headerFooter>
    <oddHeader>&amp;RZałącznik nr 3 do Pisma Okólnego nr 6 z dnia 14.06.2017 r.</oddHeader>
  </headerFooter>
  <ignoredErrors>
    <ignoredError sqref="H4:H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2014-04-30T09:50:37Z</cp:lastPrinted>
  <dcterms:created xsi:type="dcterms:W3CDTF">2006-09-22T13:37:51Z</dcterms:created>
  <dcterms:modified xsi:type="dcterms:W3CDTF">2017-06-14T10:19:00Z</dcterms:modified>
  <cp:category/>
  <cp:version/>
  <cp:contentType/>
  <cp:contentStatus/>
</cp:coreProperties>
</file>