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360" windowHeight="8310" activeTab="3"/>
  </bookViews>
  <sheets>
    <sheet name="Zadanie 1" sheetId="1" r:id="rId1"/>
    <sheet name="Zadanie nr 2" sheetId="2" r:id="rId2"/>
    <sheet name="Zadanie 3" sheetId="3" r:id="rId3"/>
    <sheet name="Zadanie nr 4" sheetId="4" r:id="rId4"/>
  </sheets>
  <definedNames>
    <definedName name="_xlnm._FilterDatabase" localSheetId="1" hidden="1">'Zadanie nr 2'!$A$1:$D$16</definedName>
    <definedName name="_xlnm.Print_Area" localSheetId="1">'Zadanie nr 2'!$A$1:$H$16</definedName>
    <definedName name="_xlnm.Print_Area" localSheetId="3">'Zadanie nr 4'!$A$1:$G$63</definedName>
  </definedNames>
  <calcPr fullCalcOnLoad="1"/>
</workbook>
</file>

<file path=xl/sharedStrings.xml><?xml version="1.0" encoding="utf-8"?>
<sst xmlns="http://schemas.openxmlformats.org/spreadsheetml/2006/main" count="450" uniqueCount="213">
  <si>
    <t xml:space="preserve">Ręcznik papierowy w roli, umożliwiajcy wyciąganie ręczników ze środka roli.  Ręcznik  dwuwarstwowy, perforowany, gofrowany. Średnica rolki: od 13 cm do 14 cm. Średnica gilzy 6 cm.Długość rolki: większa równa 60 m. Gramatura: 2x20g/m2. Surowiec: makulatura lub celuloza. Kolor ręcznika: biały. Posiada atest PZH.   </t>
  </si>
  <si>
    <r>
      <t xml:space="preserve">Ręcznik papierowy w roli z adaptorem (adaptor wykonany z tworzywa sztucznego, umieszczony w gilzie ręcznika) umożliwiający dozowanie ręcznika z automatycznych pojemników typu MERIDA posiadający mechanizm wysuwający i ucinający kolejne porcje ręcznika papierowego o długości od 27 do 30 cm. Pojemnik wyposażony jest również w mechanizm awaryjnegp wysuwania ręczniak, np. pokrętło. Urządzenie to nie posiada podłączeń hydraulicznych ani elektrycznych Wymiary pojemnika: od 28 cm do 30 cm wysokości, szerokość: 28 cm do 30 cm, głębokość: od 18 cm do 20 cm. Ręcznik jednowarstwowy, gofrowany. Średnica rolki: od 14cm do 16cm. Średnica gilzy: 4cm. Długość rolki: większa równa 135m. Szerokość rolki: conajmniej 20cm. Surowiec: makulatura lub celuloza. Gramatura: większa równa 42g/m2. Kolor ręcznika: ZIELONY. Produkt zintegrowany z systemem dozowania ręczników papierowych typu MERIDA. </t>
    </r>
    <r>
      <rPr>
        <sz val="8"/>
        <rFont val="Calibri"/>
        <family val="2"/>
      </rPr>
      <t>Posiada atest PZH.</t>
    </r>
  </si>
  <si>
    <t>Czyściwo papierowe jednowarstwowe, gofrowane. Surowiec: makulatura. Średnica rolki: 28 cm. Szerokość od 28 cm do 30 cm, długość rolki większa równa 400 m. Gramatura: większa równa 38g/m2. Kolor: zielony. Posiada atest PZH.</t>
  </si>
  <si>
    <t xml:space="preserve">Płyn do ręcznego mycia naczyń o bardzo dobrych właściwościach czyszczących, świeżym i przyjemnym zapachu. Opakowanie: butelka 1kg. Płyn musi spełniać następujące warunki: skład: Aqua, Sodium C14-16 Olefin Sulfonate, Cocamide DEA, Sodium Laureth-2 Sulfate, Sodium Chloride, Cocamidopropyl Betaine, Cocamidopropylamine Oxide, Parfum, Acetic Acid, Tetrasodium EDTA, Polyquaternium 39, Methylchloroisothiazolinone, Methylisothiazolinone, 2-Bromo-2-Nitropropane-1,3-Diol, Aloe Barbadensis Extract, Polysorbate 20, Tocopherol, Linoleic Acid, PABA, Retinyl Palmitate, Colorant. Płyn posiada gęstą konsystencję, witaminy i aloes. Płun musi spełniać: Wodny roztwór kwasów sulfonowych, C14-16-hydroksyalkano i C14-16-alkeno, soli sodowych = stężenie &lt; 6 %. Amidy, C8-18 i C-18 nienasycone, N,N-bis(hydroksyetylowe) = stężenie &lt; 3 %. Alkohole C12-14, etoksylowane (1-2.5 TE), siarczanowane, sole sodowe = stężenie &lt; 3 %. Gęstość względna = 1,03 – 1,04 g/cm3.  Ph = 5,3 – 5,8. Lepkość = 1080 – 1800 cP. Środek posiada atest PZH. </t>
  </si>
  <si>
    <t xml:space="preserve">Płyn do ręcznego mycia naczyń o bardzo dobrych właściwościach czyszczących, świeżym i przyjemnym zapachu. Opakowanie: kanister 5kg. Płyn musi spełniać następujące warunki: skład: Aqua, Sodium C14-16 Olefin Sulfonate, Cocamide DEA, Sodium Laureth-2 Sulfate, Sodium Chloride, Cocamidopropyl Betaine, Cocamidopropylamine Oxide, Parfum, Acetic Acid, Tetrasodium EDTA, Polyquaternium 39, Methylchloroisothiazolinone, Methylisothiazolinone, 2-Bromo-2-Nitropropane-1,3-Diol, Aloe Barbadensis Extract, Polysorbate 20, Tocopherol, Linoleic Acid, PABA, Retinyl Palmitate, Colorant. Płyn posiada gęstą konsystencję, witaminy i aloes. Płun musi spełniać: Wodny roztwór kwasów sulfonowych, C14-16-hydroksyalkano 
i C14-16-alkeno, soli sodowych = stężenie &lt; 6 %. Amidy, C8-18 i C-18 nienasycone, 
N,N-bis(hydroksyetylowe) = stężenie &lt; 3 %. Alkohole C12-14, etoksylowane (1-2.5 TE), 
siarczanowane, sole sodowe = stężenie &lt; 3 %. Gęstość względna = 1,03 – 1,04 g/cm3.                    Ph = 5,3 – 5,8. Lepkość = 1080 – 1800 cP. Środek posiada atest PZH. </t>
  </si>
  <si>
    <t>Worki na odpady o poj. 35 l. Wymiar: 50 cm x 60 cm. Surowiec: HDPE, grubość worka: większa równa 0,006 mm. Rolka: 50 szt. Kolor: czarne.</t>
  </si>
  <si>
    <t>Worki na odpady o poj. 60 l. Wymiar: 60 cm x 90 cm. Surowiec: HDPE, grubość worka: większa równa 0,006 mm. Rolka: 50 szt. Kolor: czarne.</t>
  </si>
  <si>
    <t xml:space="preserve">Worki na odpady o poj. 60 l. Wymiar: 60 cm x 90 cm. Surowiec: HD/LD/LLD , grubość worka: większa równa 0,016 mm, Rolka: 50 szt. Kolor: bezbarwne </t>
  </si>
  <si>
    <t>Worki na odpady o poj. 60 l. Wymiar: 60 cm x 90 cm. Surowiec:HD/LD/LLD, grubość worka: większa równa 0,016 mm. Rolka: 50 szt. Kolor: biały.</t>
  </si>
  <si>
    <t>Worki na odpady o poj. 120 l. Wymiar: 70 cm x 110 cm. Surowiec: HD+LL, grubość worka: większa równa 0,019 mm. (MOCNE). Rolka: 50 szt. Kolor: czarne.</t>
  </si>
  <si>
    <t>Worki na odpady o poj. 120 l. Wymiar: 70 cm x 110 cm. Surowiec: HD/LD/LLD, grubość worka: większa równa 0,025 mm. (BARDZO MOCNE). Rolka: 50 szt. Kolor: czarne.</t>
  </si>
  <si>
    <t>Worki na odpady o poj. 160 l. Wymiar: 90 cm x 110 cm. Surowiec:HD/LD/LLD, grubość worka: 0,03 mm.       Kolor: czarne. Rolka: 25 szt.</t>
  </si>
  <si>
    <t>Skoncentrowany środek do gruntownego doczyszczania posadzek kamiennych, usuwanie wszelkich zanieczyszczenia z oleju, tłuszczy sadzy. Przeznaczony do powierzchni typu gres, kamień naturalny i sztuczny. Bezsmugowy. Minimalne dozowanie 50 ml/10 l wody. Przeznaczony do mycia ręcznego i maszynowego. Ph preparatu: od 10 do 14. Opakowanie musi posiadać: nazwę preparatu, opis zastosowania, opis zagrożenia, musi posiadać oznaczenie pH, musi posiadać piktogramy przedstawiające możliwości zastosowania, musi posiadać opis ze sposobem użycia (proporcje rozcieńczenia), datę ważności. Preparat musi zawierać dane teleadresowe producenta lub dystrybutora. Opakowanie: butelkaminimum 1000 ml.</t>
  </si>
  <si>
    <t xml:space="preserve">Koncentrat do bieżącego mycia i pielęgnacji powierzchni sanitarnych. Preparat rozpuszcza naloty z kamienia wodnego, resztki mydła, tłusty brud oraz rdzawe nacieki. Przeznaczony do powierzchni i urządzeń takich jak: płytki ceramiczne, porcelana, stal nierdzewna, baterie umywalkowe, pisuary, umywalki, szkło i tworzywa sztuczne. W mytych pomieszczeniach pozostawia świeży i przyjemny zapach. Nie pozostawia smug i zacieków. Umytym powierzchniom nadaje połysk. Pojemność nie mniejszej niż 1500 ml kompatybilny z urzadzeniem zabezpieczającym wkład posiadającym mechanizm pompy, która dozuje ściśle określonądawkę preparatu lub w przypadku, gdy proponowane środki nie są kompatybilne z urządzeniem dozującym należy zapewnić systemy dozujące nie wymagające od Zamawiającego podłączenia mediów (woda, prąd) a zabezpieczjące wkład z preparatem. Urządzenie musi dozować preparat od 5 ml do 20 ml powtarzalne co 5 ml. Wkład musi posiadać nazwę preparatu, opis zastosowania, opis zagrożenia, oznaczenie PH, opis ze sposobem użycia (proporcje rozcieńczenia), datę ważnoći. Wkład musi posiadać dane teleadresowe producenta lub dystrybutora). Koncentrat musi spełniać następujące warunki: pH koncentratu: od 0,5 do 3,5. Koncentrat na bazie kwasu octowego lub kwasu cytrynowego. Użyte w preparacie surowce są biodegradowalne. Środek posiada atest PZH. 
</t>
  </si>
  <si>
    <t>Worki do odkurzacza Philips Expression.</t>
  </si>
  <si>
    <t>Worki do odkurzacza Zelmer Meteor 2.</t>
  </si>
  <si>
    <t>Worki do odkurzacza Zelmer Meteor.</t>
  </si>
  <si>
    <t>Worki do odkurzacza Zelmer Explorer.</t>
  </si>
  <si>
    <t>Worki papierowe do odkurzacza Zelmer 2C10 Plus.</t>
  </si>
  <si>
    <t>Worki do odkurzacza Karcher T10/1.</t>
  </si>
  <si>
    <t>Worki papierowe do odkurzacza Elektrolux Z1027V.</t>
  </si>
  <si>
    <t>Wkłady wymienne do filtrów BRITA Classic..</t>
  </si>
  <si>
    <t>Zadanie nr 4</t>
  </si>
  <si>
    <t>Nazwa produktu</t>
  </si>
  <si>
    <t>Jednostka miary</t>
  </si>
  <si>
    <t>Ilość</t>
  </si>
  <si>
    <t>Cena jednostkowa netto</t>
  </si>
  <si>
    <t>Wartość netto</t>
  </si>
  <si>
    <t>wartość końcowa</t>
  </si>
  <si>
    <t>LP</t>
  </si>
  <si>
    <t>NAZWA PRODUKTU</t>
  </si>
  <si>
    <t>JDENOSTKA MIARY</t>
  </si>
  <si>
    <t>sztuka</t>
  </si>
  <si>
    <t>rolka</t>
  </si>
  <si>
    <t>opakowanie</t>
  </si>
  <si>
    <t>komplet</t>
  </si>
  <si>
    <t>PAD DO MASZYNY CZYSZCZĄCEJ do polerowania powierzchni na sucho oraz z natryskiem czystej wody. Materiał: polyester. Wymiar: 17 cali (432mm). Kolor: biały.</t>
  </si>
  <si>
    <t>PAD DO MASZYNY CZYSZCZĄCEJ do polerowania powierzchni na sucho oraz z natryskiem czystej wody. Materiał: polyester. Wymiar: 16 cali (406mm). Kolor: biały.</t>
  </si>
  <si>
    <t xml:space="preserve">Komplet do czyszczenia Wc: szczotka z włosiem sztucznym, twardym + trzonek do szczotki + pojemnik na szczotkę, (komplet wykonany z tworzywa sztucznego). </t>
  </si>
  <si>
    <t>BUTELKA ZE SPRYSKIWACZEM O POJEMNOŚCI 500ML. Butelka posiada regulowaną dyszę w spryskiwaczu. Dyszę można regulować w dwóch stopniach: jako mocny strumień lub brak rozpylenia. Butelka i spryskiwacz wykonane z tworzywa sztucznego.</t>
  </si>
  <si>
    <t>Preparat do wybielania i usuwania plam. Opakowanie: butelka 1000ml. Preparat musi spełniać następujące warunki: skład: AQUA, SODIUM HYPOCHLORITE, SODIUM HYDROXIDE, OXIDE ETHOXYLATED AMINE, FOSFONIC ACID, SODIUM CHLORIDE. Środek posiada atest PZH.</t>
  </si>
  <si>
    <t>LP.</t>
  </si>
  <si>
    <t>WARTOŚĆ             NETTO</t>
  </si>
  <si>
    <r>
      <t>Dyspersja polimerowa do nabłyszczania podłóg nadająca wysoki połysk podłogom na bazie akrylu. Preparat nadaje sie do konserwacji i nabłyszczania: podłóg sportowych, PCV, linoleum, kamienia naturalnego i sztucznego, drewna. Posiadająca właściwości antypoślizgowe. Preparat posiada świeży i przyjemny zapach. Preparat o wydajności minimum 70m</t>
    </r>
    <r>
      <rPr>
        <vertAlign val="superscript"/>
        <sz val="8"/>
        <rFont val="Calibri"/>
        <family val="2"/>
      </rPr>
      <t>2</t>
    </r>
    <r>
      <rPr>
        <sz val="8"/>
        <rFont val="Calibri"/>
        <family val="2"/>
      </rPr>
      <t xml:space="preserve"> z 1 litra preparatu. Kanister musi posiadać: nazwę preparatu, opis zastosowania, opis zagrożenia, musi posiadać oznaczenie pH, musi posiadać piktogramy przedstawiające możliwości zastosowania, musi posiadać opis ze sposobem użycia (proporcje rozcieńczenia), datę ważności. Kanister musi zawierać dane teleadresowe producenta lub dystrybutora. Skład: 4 - 5% niejonowych środków powierzchniowo czynnych, zawiera środki konserwujące (Methylchloroisothiazolinone, Methylisothiazolinone, Benzisothiazolinone) i substancje zapachowe. Inne składniki: komponenty pielęgnacyjne, rozpuszczalniki rozpuszczalne w wodzie, substancje pomocnicze. pH preparatu: od 8 do 10. Opakowanie: Kanister 10l.</t>
    </r>
  </si>
  <si>
    <t xml:space="preserve">Środek o silnych właściwościach czyszczących do gruntownego mycia wodoodpornych, posadzek podłogowych a także do usuwania wszelkich past ochronnych i polimerów. Preparat nadaje się do gruntownego mycia: podłóg sportowych, PCV, kauczuku, linoleum, kamienia sztucznego, kamienia naturalnego, posadzek delikatnych. Skutecznie usuwa stary brud, tłuszcze, stare pasty oraz warstwy polimerowe. Preparat nadający się do mycia ręcznego i maszynowego. Środek w formie koncentratu (efektywne, minimalne dozowanie potwierdzone przez producenta to: od 500ml do 1000ml / 10l wody). Opakowanie: kanister 10l. KONCENTRAT. Kanister musi posiadać: nazwę preparatu, opis zastosowania, opis zagrożenia, musi posiadać oznaczenie pH, musi posiadać piktogramy przedstawiające możliwości zastosowania, musi posiadać opis ze sposobem użycia (proporcje rozcieńczenia), datę ważności. Kanister musi zawierać dane teleadresowe producenta lub dystrybutora. Preparat musi spełniać następujące warunki: pH koncentratu: od 10 do 14. Skład: 4% - 5% niejonowych środków powierzchniowo czynnych. Inne składniki: rozpuszczalniki rozpuszczalne w wodzie, alkalia, substancje pomocnicze. </t>
  </si>
  <si>
    <t>Antystatyczny koncentrat do bieżącego mycia i pielęgnacji wszystkich powierzchni wodoodpornych. Preparat szczególnie zalecany do mycia i pielęgnacji: marmuru, paneli, parkietu, płytek szkliwionych, ceramiki, gresu, PCV, kauczuku, linoleum, granitu, terakoty i innych powierzchni z tworzyw sztucznych. Nie wymaga spłukiwania. Nie pozostawia smug i zacieków. Umyte powierzchnie zabezpiecza przed ponownym odkładaniem się brudu i nadaje im połysk oraz pozostawia orzeźwiający zapach. Pojemność preparatu - jednorazowy wkład, 1500 ml kompatybilny z urządzeniem posiadającym mechanizm pompy, która dozuje ściśle określoną dawkę preparatu z wkładu lub w przypadku, gdy proponowane  środki nie są kompatybilne z urządzeniem dozującym należy zapewnić systemy dozujące nie wymagagające od zamawiającego podłączenia mediów (woda, prąd), a zabezpieczające wkład z preparatem. Dozowanie preparatu w zakresie od 5 do 20 ml. powtarzalne co 5 ml. Wkłąd musi posiadać: nazwę preparatu, opis zastosowania, opis zagrożenia, musi posiadać oznaczenie pH, musi posiadać piktogramy przedstawiające możliwości zastosowania, musi posiadać opis ze sposobem użycia (proporcje rozcieńczenia), datę ważności. Preparat musi zawierać dane teleadresowe producenta lub dystrybutora. Preparat musi spełniać następujące warunki: pH koncentratu: od 7 do 8,5. Skład: Woda, Alkohol izopropylowy, 1-metoksypropan-2-ol, Alkohol tłuszczowy etoksylowany C13, Krzemionka koloidalna, Wersenian tetrasodu, Kompozycja zapachowa. Użyte w preparacie surowce są biodegradowalne. Środek posiada atest PZH.</t>
  </si>
  <si>
    <t>Koncentrat do bieżącego mycia i pielęgnacji wszelkich powierzchni wodoodpornych. Preparat szczególnie zalecany do mycia i pielęgnacji: powierzchni szkliwionych, porcelanowych, szklanych, drewnianych, wykonanych z tworzywa sztucznego, metalu, stali nierdzewnej). Nie wymaga spłukiwania. Nie pozostawia smug i zacieków. Umytym powierzchniom nadaje połysk i pozostawia orzeźwiający zapach. Pojemność preparatu - jednorazowy wkład, 1500 ml kompatybilny z urządzeniem posiadającym mechanizm pompy, która dozuje ściśle określoną dawkę preparatu z wkładu lub w przypadku, gdy proponowane  środki nie są kompatybilne z urządzeniem dozującym należy zapewnić systemy dozujące nie wymagagające od zamawiającego podłączenia mediów (woda, prąd), a zabezpieczające wkład z preparatem. Dozowanie preparatu w zakresie od 5 do 20 ml. powtarzalne co 5 ml. Wkłąd musi posiadać: nazwę preparatu, opis zastosowania, opis zagrożenia, musi posiadać oznaczenie pH, musi posiadać piktogramy przedstawiające możliwości zastosowania, musi posiadać opis ze sposobem użycia (proporcje rozcieńczenia), datę ważności. Koncentrat musi spełniać następujące warunki: pH koncentratu: od 7,0 do 9,0. Skład: Woda, Alkohol izopropylowy, 1-metoksypropan-2-ol, Alkohol tłuszczowy etoksylowany C13, Alkohol tłuszczowy etoksylowany C13, Wersenian tetrasodu, Kompozycja zapachowa, Barwnik, D-limonen, Linalol, Salicylan benzylu. Użyte w preparacie surowce są biodegradowalne. Środek posiada atest PZH.</t>
  </si>
  <si>
    <t>Środek dezynfekująco-myjący z zawartością chloru. Koncentrat Zalecany do bieżącego mycia i dezynfekcji wszelkich powierzchni wodoodpornych odpornych na działanie chloru. Środek użytkowany w formie koncentratu (efektywne, minimalne dozowanie potwierdzone przez producenta to: od 4 do 10ml / 1000ml wody). Opakowanie: butelka 1l kompatybilny z pompką, która dozuje określoną dawkę preparatu z butelki lub w przypadku, gdy proponowane  środki nie są kompatybilne z urządzeniem dozującym należy zapewnić przenośny system dozujący nie wymagagający od zamawiającego podłączenia mediów (woda, prąd). Dozowanie praparatu od 5 ml do 20 ml powtarzalne co 5 ml. Butelka musi posiadać: nazwę preparatu, opis zastosowania, opis zagrożenia, musi posiadać oznaczenie pH, musi posiadać piktogramy przedstawiające możliwości zastosowania, musi posiadać opis ze sposobem użycia (proporcje rozcieńczenia), datę ważności. Butelka musi zawierać dane teleadresowe producenta lub dystrybutora. Preparat musi spełniać następujące warunki: pH koncentratu: od 8,0 do 14,0. Skład: niejonowe środki powierzchniowo czynne 4-5%, chloramina T: 85,0 g/l. Związki zapachowe. Użyte w preparacie surowce są biodegradowalne. Środek posiada atest PZH. Środek posiada pozwolenie Ministra Zdrowia na obrót produktem biobójczym.</t>
  </si>
  <si>
    <t xml:space="preserve">Środek do gruntownego mycia powierzchni i urządzeń sanitarnych. Środek usuwa: drobnoustroje, rdze, kamień wodny, osady wapienne, cementowe i urynowe oraz resztki mydła. Nie pozostawia smug i zacieków. Umytym powierzchniom nadaje połysk. Likwiduje przykre zapachy, pozostawiając świeży i przyjemny zapach. Środek użytkowany w formie koncentratu (efektywne, minimalne dozowanie potwierdzone prze producenta to: 25ml / 1000ml wody).  Pojemność preparatu - nie mniej niż 1l kompatybilny z pompką, która dozuje określoną dawkę preparatu z butelki lub w przypadku, gdy proponowane  środki nie są kompatybilne z urządzeniem dozującym należy zapewnić przenośny system dozujący nie wymagagający od zamawiającego podłączenia mediów (woda, prąd). Dozowanie preparatu w zakresie od 5 do 20 ml powtarzalne co 5 ml. Butelka musi posiadać: nazwę preparatu, opis zastosowania, opis zagrożenia, musi posiadać oznaczenie pH, musi posiadać piktogramy przedstawiające możliwości zastosowania, musi posiadać opis ze sposobem użycia (proporcje rozcieńczenia), datę ważności. Butelka musi zawierać dane teleadresowe producenta lub dystrybutora. Preparat musi spełniać następujące warunki: PH koncentratu: od 0,5 do 1,0. Skład: Woda, Kwas fosforowy, Kwas amidosulfonowy, Alkohol tłuszczowy etoksylowany C13, 2-butoksyetanol, Kompozycja zapachowa, Konserwant: czwartorzędowe związki amoniowe, benzyl C12-18-alkildimetyl, chlorki, But-2-yno-1,4-diol, Barwnik. Środek nie zawiera: APEO, kwasu solnego, aldehydów i konserwantów. Użyte w preparacie surowce są biodegradowalne. Środek posiada atest PZH.
</t>
  </si>
  <si>
    <t>Środek do gruntownego (ręcznego lub maszynowego) mycia powierzchni mocno zabrudzonych. Dobrze usuwa stary brud, osady kuchenne, tłuszcze, jak i zabrudzenia ropopochodne (oleje i smary). Preparat nadaje się do prania odzieży roboczej. Środek posiada przyjemny zapach. Środek użytkowany w formie koncentratu (efektywne, minimalne dozowanie potwierdzone przez producenta to: 50ml / 10l wody). Opakowanie: butelka 1l kompatybilna z pompką dozującą, która dozuje określona dawkę preparatu z butelki lub w przypadku, gdy proponowane środki nie są kompatybilne z pompką dozującą należy zapewnić przenośny system dozujący nie wymagający od zamawiającego podłączenia mediów (woda, prąd).. KONCENTRAT. Dozowanie preparatu od 5 ml do 20 ml powtarzalne co 5 ml.  Butelka musi posiadać: nazwę preparatu, opis zastosowania, opis zagrożenia, musi posiadać oznaczenie pH, musi posiadać piktogramy przedstawiające możliwości zastosowania, musi posiadać opis ze sposobem użycia (proporcje rozcieńczenia), datę ważności. Butelka musi zawierać dane teleadresowe producenta lub dystrybutora. Preparat musi spełniać następujące warunki: pH koncentratu: od 12,5 do 13,0. Skład: Woda, Metakrzemian sodu, 2-butoksyetanol, Alkohol tłuszczowy etoksylowany C13, Fosforan sodu, Ester kwasu fosforowego, Kumenosulfonian sodowy, Sól trójsodowa kwasu nitrylotrójoctowego NTA, Wersenian tetrasodu, Kompozycja zapachowa, Barwnik, D-limonen, Linalol, Hydroksymetylopentylo-cyklohekseno-karboksyaldehyd. Środek nie zawiera: wodorotlenku sodu ani potasu. Użyte w preparacie surowce są biodegradowalne.                                                                                                                                                                                                                                                              Środek posiada atest PZH.</t>
  </si>
  <si>
    <t>Papier toaletowy. Jednowarstwowy, gofrowany, perforowany. Średnica rolki: 19cm. Średnica gilzy od: 5,5cm do 6cm. Długość rolki: większa równa 130m. Szerokość rolki od: 9cm do 10cm. Surowiec: makulatura. Gramatura: większa równa 38g/m2. Kolor: szary. Posiada atest PZH.</t>
  </si>
  <si>
    <t>Papier toaletowy. Jednowarstwowy, gofrowany, perforowany. Średnica rolki: 11cm. Średnica gilzy od: 4cm do 4,5cm. Długość rolki: większa równa 25m. Szerokość rolki od: 9cm do 10cm. Surowiec: makulatura. Gramatura: większa równa 38g/m2. Kolor: szary. Posiada atest PZH.</t>
  </si>
  <si>
    <t>Papier toaletowy. Dwuwarstwowy, gofrowany, perforowany. Średnica rolki: 11cm. Średnica gilzy od: 4cm do 4,5cm. Długość rolki: większa równa 25m. Szerokość rolki od: 9cm do 10cm. Surowiec: 100 % celuloza. Gramatura: większa równa 2x16 g/m2. Kolor: biały. Posiada atest PZH.</t>
  </si>
  <si>
    <r>
      <t xml:space="preserve">Ręcznik papierowy w roli z adaptorem (adaptor wykonany z tworzywa sztucznego, umieszczony w </t>
    </r>
    <r>
      <rPr>
        <sz val="8"/>
        <rFont val="Calibri"/>
        <family val="2"/>
      </rPr>
      <t>gilzie ręcznika) umożliwiający dozowanie ręcznika z automatycznych pojemników typu MERIDA posiadający mechanizm wysuwający i ucinający kolejne porcje ręcznika papierowego o długości od 27 do 30 cm. Pojemnik wyposażony jest również w mechanizm awaryjnegp wysuwania ręczniak, np. pokrętło. Urządzenie to nie posiada podłączeń hydraulicznych ani elektrycznych Wymiary pojemnika wynoszą od 28 cm do 30 cm wysokości, szerokość od 28 cm do 30 cm, głębokość od 18 cm do 20 cm</t>
    </r>
    <r>
      <rPr>
        <sz val="8"/>
        <rFont val="Calibri"/>
        <family val="2"/>
      </rPr>
      <t>. Ręcznik jednowarstwowy, gofrowany. Średnica rolki: od 14cm do 16cm. Średnica gilzy: 4cm. Długość rolki: większa równa 135m. Szerokość rolki: conajmniej 20cm. Surowiec: makulatura lub celuloza. Gramatura: większa równa 42g/m2. Kolor ręcznika: BIAŁY. Produkt zintegrowany z systemem dozowania ręczników papi</t>
    </r>
    <r>
      <rPr>
        <sz val="8"/>
        <rFont val="Calibri"/>
        <family val="2"/>
      </rPr>
      <t>erowych typu MERIDA. Posiada atest PZH.</t>
    </r>
  </si>
  <si>
    <t>1 litr               koncentratu</t>
  </si>
  <si>
    <t>1 litr                     koncentratu</t>
  </si>
  <si>
    <t>1 litr                  koncentratu</t>
  </si>
  <si>
    <t>1 litr                koncentratu</t>
  </si>
  <si>
    <t>1 litr                    koncentratu</t>
  </si>
  <si>
    <t>1 litr                 koncentratu</t>
  </si>
  <si>
    <t>1 litr                      koncentratu</t>
  </si>
  <si>
    <t>Kosz siatkowy stojący o pojemności większej równej 45 l. Materiał: metalowy.</t>
  </si>
  <si>
    <t>KARTA PORDUKTU,  ATEST PZH</t>
  </si>
  <si>
    <t>Gotowy preparat do usuwania plam oleistych i na bazie wodnej z dywanów, wykładzin podłogowych i tapicerek. Usuwa plamy po kawie, herbacie, winie, sokach owocowych i tuszu. Preparat posiada świeży i przyjemny zapach. Opakowanie: butelka od  500ml + spryskiwacz. Środek musi spełniać następujące warunki: pH preparatu: od 6,0 do 14,0. Skład: Wodny roztwór związków powierzchniowo czynnych, alkohol, związki polimerowe, konserwant, nadtlenek wodoru, związki kompleksujące, substancja zapachowa oraz barwnik. Preparat posiada atest PZH.</t>
  </si>
  <si>
    <t>opakowanie                1 litr</t>
  </si>
  <si>
    <t>Odświeżacz powietrza dozowany w postaci płynu (nie aerozolu). Preparat przeznaczony do nanoszenia zapachów w pomieszczeniach. Eliminuje przykre zapachy i odświeża pomieszczenia, pozostawiając przyjemny, świeży i intensywny zapach na conajmniej 6-8 godzin. Opakowanie: Butelka min.  500ml + spryskiwacz. Środek musi spełniać następujące warunki: pH preparatu: 7,0. Skład: alkohol izopropylowy, substancje zapachowe. Użyte w preparacie surowce są biodegradowalne. Preparat posiada atest PZH.</t>
  </si>
  <si>
    <t>opakowanie                      1 litr</t>
  </si>
  <si>
    <t xml:space="preserve">Elektryczny odświeżacz powietrza z płynem. Urządzenie zasilane elektrycznie, podłączane do gniazdek z prądem. Urządzenie posiada dyfuzor z buteleczką o pojemności: 20ml z płynem, który równomiernie wypełnia pomieszczenie świeżymi i przyjemnymi zapachami. Jeden wkład pachnie nieprzerwanie do 75 dni /używany przez 16 godzin na dobę/, od pierwszej do ostatniej kropli olejku. Działanie urządzenia - ciągłe. Komplet: elektryczny odświeżacz powietrza + zapas o pojemności 20ml płynu.
</t>
  </si>
  <si>
    <t>WARTOŚĆ KOŃCOWA:</t>
  </si>
  <si>
    <t>Mydło w kostce zapachowe wzbogacone w składniki natłuszczająco-nawilżające skórę. Przeznaczone do mycia całego ciała. Nadaje skórze elastyczność i zapobiega jej wysuszaniu. Opakowanie: kostka 100g. Mydło toaletowe w kostce musi spełniać następujące warunki: skład: sodium tallowate, sodium palmate, aqua sodium cocoate, sodium palm kernelate, glicerin, parfum, sodium, chloride, silk amino acids, tetrasodium EDTA, tetrasodium etidronate, linalool, hexyl cinnamal, benzyl salicylate, butylphenyl methylpropional, citronellol, eugenol, coumarin, geraniol, CI 77891. Posiada atest PZH. Produkt przebadany dermatologicznie.  Wpis do Krajowego Systemu Obrotu Kosmetykami.</t>
  </si>
  <si>
    <t>Krem do pielęgnacji skóry. Opakowanie: tubka 100ml. Krem do rąk musi spełniać następujące warunki: skład: olej silikonowy, lanolina, prowitamina B5, alantoina, kompleks witamin: A+E. Posiada atest PZH. Produkt przebadany dermatologicznie.  Wpis do Krajowego Systemu Obrotu Kosmetykami.</t>
  </si>
  <si>
    <t>Rękawice lateksowe, ochronne, białe. Rękawice pudrowane mączką kukurydzianą, niejałowe, miękkie, elastyczne. Rękawice wykonane z lateksu, kauczuku naturalnego. Rozmiary: S, M, L. Opkaowanie: 100szt. Rękawice posiadają: atest PZH, znak CE, normy: EN455-1; EN455-2; EN455-3. Rękawice podlegają biodegradacji.</t>
  </si>
  <si>
    <t>ILOŚĆ</t>
  </si>
  <si>
    <t>WYMAGANE POTWIERDZENIA I DOKUMENTY</t>
  </si>
  <si>
    <t>DZIAŁ NR. 4 CHEMIA GOSPODARCZA:</t>
  </si>
  <si>
    <t>DZIAŁ NR. 5 PŁYNY DO MYCIA NACZYŃ:</t>
  </si>
  <si>
    <t>DZIAŁ NR. 7 WORKI NA ODPADY:</t>
  </si>
  <si>
    <t>DZIAŁ NR. 8 ŚCIERKI / ZMYWAKI / RĘKAWICE / MOPY:</t>
  </si>
  <si>
    <t>DZIAŁ NR. 9 SPRZĘT DO UTRZYMANIA CZYSTOŚCI:</t>
  </si>
  <si>
    <t>WARTOŚCI KOŃCOWE:</t>
  </si>
  <si>
    <t>KARTA PRODUKTU</t>
  </si>
  <si>
    <t>DZIAŁ NR. 6 MYDŁO / PASTA BHP / KREM DO RĄK:</t>
  </si>
  <si>
    <t>Stelaż przemysłowy płaski o szerokości 100cm. Stelaż przeznaczony do mopów akrylowych płaskich o szerokości 100cm. Stelaż wykonany z drutu (metal) sprężynowego i elementu przeznaczonego do instalacji kija (element wykonany z polipropylenu).</t>
  </si>
  <si>
    <t>Rękawice robocze drelichowo-skórzane. Opakowanie: 1 para.</t>
  </si>
  <si>
    <t>KARTA PRODUKTU, ATEST PZH</t>
  </si>
  <si>
    <t>KARTA PRODUKTU PRODUCENTA, SKŁAD, KARTA CHARAKTERYSTYKI, ATEST PZH</t>
  </si>
  <si>
    <t>KARTA PRODUKTU PRODUCENTA, SKŁAD</t>
  </si>
  <si>
    <t>Charakterystyka wymaganych dokumentów:</t>
  </si>
  <si>
    <t>Sól do zmywarek przemysłowych. Sól ochronna zapewnia skuteczne działanie urządzenia zmiękczającego wodę i przeciwdziała osadzaniu sie kamienia na naczyniach i w zmywarce. Opakowanie: 1,5kg. Sól do zmywarek musi spełniać następujące warunki: skład: chlorek sodu. Produkt posiada NIZPPZH.</t>
  </si>
  <si>
    <t>KARTA PRODUKTU PRODUCENTA, KARTA CHARAKTERYSTYKI</t>
  </si>
  <si>
    <t>1 litr koncentratu mydła w pianie</t>
  </si>
  <si>
    <t>Preparat do udrożnienia rur i syfonów w instalacjach kanalizacyjnych w żelu. Opakowanie: butelka 500ml. Preparat musi spełniać następujące warunki: skład: Sodium Hydroxide, Sodium Hypochlorite, Myristamine Oxide, Sodium Lauroyl Sarcosinate. Posiada atest PZH.</t>
  </si>
  <si>
    <t>Druciak kuchenny do szorowania przypaleń i zapieczeń. Wykonany ze stali nierdzewnej.</t>
  </si>
  <si>
    <t>Płyn do zmiękczania tkanin o świeżym i przyjemnym zapachu. Butelka 2l. KONCENTRAT. Wydajność butelki 2l = 8l. Roztworu roboczego. Posiada atest PZH.</t>
  </si>
  <si>
    <t>Mleczko do czyszczenia i polerowania urządzeń kuchennych, sanitarnych i powierzchni niklowanych. Usuwa trudne zabrudzenia i nadaje połysk umytym powierzchniom. Mleczko posiada świeży i przyjemny zapach. Opakowanie: butelka 500ml. Preparat musi spełniać następujące warunki: skład: AQUA, MAGNESIUM CARBONATE, CALCIUM CARBONATE, CALCIUM OXIDE, MAGNESIUM OXIDE, IRON OXIDE, SODIUM DODECYLOBENZENESULFONATE, COCAMIDE DEA, ANIONIC POLYMERS, PARFUM, LIMONENE, 2-BROMO-2-NITROPROPANE-1,3-DIOL, METHYLCHLOROISOTHIAZOLINONE, METHYLISOTHIAZOLINONE. Środek posiada atest PZH.</t>
  </si>
  <si>
    <t>wartość netto= cena jednostkowa netto x ilość</t>
  </si>
  <si>
    <r>
      <rPr>
        <b/>
        <sz val="8"/>
        <color indexed="8"/>
        <rFont val="Calibri"/>
        <family val="2"/>
      </rPr>
      <t>KARTA PRODUKTU</t>
    </r>
    <r>
      <rPr>
        <sz val="8"/>
        <color indexed="8"/>
        <rFont val="Calibri"/>
        <family val="2"/>
      </rPr>
      <t>: szczegółowy opis dokumentu patrz Rozdział III SIWZ</t>
    </r>
  </si>
  <si>
    <r>
      <rPr>
        <b/>
        <sz val="8"/>
        <color indexed="8"/>
        <rFont val="Calibri"/>
        <family val="2"/>
      </rPr>
      <t>KARTA PRODUKTU PRODUCENTA</t>
    </r>
    <r>
      <rPr>
        <sz val="8"/>
        <color indexed="8"/>
        <rFont val="Calibri"/>
        <family val="2"/>
      </rPr>
      <t>: szczegółowy opis dokumentu patrz Rozdział III SIWZ.</t>
    </r>
  </si>
  <si>
    <r>
      <rPr>
        <b/>
        <sz val="8"/>
        <color indexed="8"/>
        <rFont val="Calibri"/>
        <family val="2"/>
      </rPr>
      <t>SKŁAD CHEMICZNY</t>
    </r>
    <r>
      <rPr>
        <sz val="8"/>
        <color indexed="8"/>
        <rFont val="Calibri"/>
        <family val="2"/>
      </rPr>
      <t>: szczegółowy opis dokumentu patrz Rozdział III SIWZ</t>
    </r>
  </si>
  <si>
    <r>
      <rPr>
        <b/>
        <sz val="8"/>
        <color indexed="8"/>
        <rFont val="Calibri"/>
        <family val="2"/>
      </rPr>
      <t>KARTA CHARAKTERYSTYKI</t>
    </r>
    <r>
      <rPr>
        <sz val="8"/>
        <color indexed="8"/>
        <rFont val="Calibri"/>
        <family val="2"/>
      </rPr>
      <t>: szczegółowy opis dokumentu patrz Rozdział III SIWZ</t>
    </r>
  </si>
  <si>
    <r>
      <t xml:space="preserve">ATEST PZH - </t>
    </r>
    <r>
      <rPr>
        <sz val="8"/>
        <color indexed="8"/>
        <rFont val="Calibri"/>
        <family val="2"/>
      </rPr>
      <t>szczegółowy opis dokumentu patrz Rozdział III SIWZ</t>
    </r>
  </si>
  <si>
    <r>
      <t xml:space="preserve">POZWOLENIE MINISTRA ZDROWNIA NA OBRÓT PRODUKTEM BIOBÓJCZYM - </t>
    </r>
    <r>
      <rPr>
        <sz val="8"/>
        <color indexed="8"/>
        <rFont val="Calibri"/>
        <family val="2"/>
      </rPr>
      <t>szczegółowy opis dokumentu patrz Rozdział III SIWZ</t>
    </r>
  </si>
  <si>
    <r>
      <rPr>
        <b/>
        <sz val="8"/>
        <color indexed="8"/>
        <rFont val="Calibri"/>
        <family val="2"/>
      </rPr>
      <t>INCI</t>
    </r>
    <r>
      <rPr>
        <sz val="8"/>
        <color indexed="8"/>
        <rFont val="Calibri"/>
        <family val="2"/>
      </rPr>
      <t xml:space="preserve"> (Międzynarodowe nazewnictwo produktów chemicznych): szczegółowy opis dokumentu patrz Rozdział III SIWZ</t>
    </r>
  </si>
  <si>
    <t xml:space="preserve">SUPERPAD ręczny z melaminy o wymiarach 25,5 cm x 11 cm. </t>
  </si>
  <si>
    <t>Uchwyt do padu ręcznego. Wykonany jest z             o szerokości       oraz rączki wykonanej z tworzywa sztucznego umożliwiająceo instalację kija.</t>
  </si>
  <si>
    <t xml:space="preserve">Uchwyt do padu ręcznego na kij wykonany     </t>
  </si>
  <si>
    <t>Papier toaletowy. Dwuwarstwowy, gofrowany, perforowany. Średnica rolki: 19cm. Średnica gilzy od: 5,5cm do 6cm. Długość rolki: większa równa 140m. Szerokość rolki od: 9cm do 10cm. Surowiec: makulatura. Gramatura: większa równa 2x19 g/m2. Kolor: biały. Posiada atest PZH.</t>
  </si>
  <si>
    <t>Ścierka tetra obszyta. Wykonana z: bawełny. Wymiar: większe równe 58cm x większe równe 70cm. Kolor: biały.</t>
  </si>
  <si>
    <t>Ścierka z mikrofazy obszyta. Wykonana z: poliester, poliamid. Wymiar: większe równe 32cm x większe równe 32cm. Kolor: niebieski, czerwony, żółty, zielony.</t>
  </si>
  <si>
    <t>Ściereczka podłogowa. Ściereczka  wykonana z:  mieszanki  celulozy,  polipropylenu  i poliestru. Wymiar: większe równe 50cm x większe równe 65cm. Kolor: żółty.</t>
  </si>
  <si>
    <t>Zmywak kuchenny. Zmywak wykonany z: gąbki poliuretanowej, ribry. Wymiar zmywaka: większe równe 7cm x większe równe 9cm. Zmywak posiada jedną stronę gąbczastą a drugą stronę szorstką.</t>
  </si>
  <si>
    <t>MOP sznurkowy o długości większe równe 30cm. Mop wykonany z bawełny i poliestru. Mop mocowany do kija za pomocą wkręcanego gwintu.</t>
  </si>
  <si>
    <t>MOP płaski o szerokości 100cm. AKRYL. Mop wykonany z bawełny i poliestru. Mop mocowany do stelaża za pomocą 2 kieszeni DUST. Temperatura prania: do 30°C. Możliwość dezynfekcji termicznej. Ilość cykli prania: większa równa 300</t>
  </si>
  <si>
    <t>MOP płaski o szerokości 40cm. Mop wykonany z mikrofazy. Mop mocowany do stelaża za pomocą zakładek. Mocowanie: 2 uchwyty trapezowe, wzmacniane, wykonane z PCV. Temperatura prania: do 65°C. Możliwość dezynfekcji termicznej. Ilość cykli prania: większa równa 100.</t>
  </si>
  <si>
    <t>MOP supełkowy płaski o szerokości 40cm. Mop wykonany z bawełny i poliestru. Mop mocowany do stelaża za pomocą zakładek. Mocowanie: 2 uchwyty trapezowe, wzmacniane, wykonane z PCV. Temperatura prania: do 65°C. Możliwość dezynfekcji termicznej. Ilość cykli prania: większa równa 100.</t>
  </si>
  <si>
    <t>Proszek do prania białego, kolorowego o świeżym i przyjemnym zapachu. Opakowanie: od: 1,5kg do: 2kg. Proszek musi spełniać następujące warunki: skład: 15%-30% zeolity, 5%-15% związki wybielające na bazie tlenu, anionowe środki powierzchniowo czynne, 4%-5% niejonowe środki powierzchniowo czynne, polikarboksylany, rozjaśniacze optyczne, enzymy (proteaza), kompozycja zapachowa. Użyte w preparacie surowce są biodegradowalne. Środek posiada atest PZH.</t>
  </si>
  <si>
    <t>Tabletki do zmywarek przemysłowych. Tabletki zawierają detergent, funkcje płynu nabłyszczającego, funkcje soli, aktywna ochrona szkła oraz nowa rewolucyjna Funkcje PowerBoost. Funkcja PowerBoost wspomaga usuwanie wyjątkowo opornych zabrudzeń oraz nadaje naczyniom idealną czystość. Opakowanie: 90szt. Tabletki muszą spełniać następujące warunki: skład: 25-30% fosforany, 5%-15% związki wybielające na bazie tlanu, 4-5% niejonowe związki powierzchniowo czynne, 4-5% fosfoniany, 4-5% polikarboksylany. Kompozycja zapachowa: limone, enzymy (proteaza, amylaza).</t>
  </si>
  <si>
    <t>Sztuka</t>
  </si>
  <si>
    <t>Opakowanie</t>
  </si>
  <si>
    <t>Serwetki papierowe</t>
  </si>
  <si>
    <t>Spray do odtłuszczania piekarników. Pojemność 500 ml.</t>
  </si>
  <si>
    <t>Ścierki do naczyń typu Morena, 380 x 380 mm. Opakowanie po 10 sztuk.</t>
  </si>
  <si>
    <t>Szczotka do rąk.</t>
  </si>
  <si>
    <t>Kosze na śmieci plastikowe, z otworami bez pokrywy (ażurowe)</t>
  </si>
  <si>
    <t>Kosze na śmieci z otworami bez pokrywy, 35 l.</t>
  </si>
  <si>
    <t>Kosz na śmieci z pokrywą, 10 l.</t>
  </si>
  <si>
    <t>Kosz na śmieci z ruchomą pokrywką, 10 l.</t>
  </si>
  <si>
    <t>Kosz na śmieci z ruchomą pokrywką, 5 l.</t>
  </si>
  <si>
    <t>Miska plastikowa 5 l.</t>
  </si>
  <si>
    <t>Miska okrągła, 18 l.</t>
  </si>
  <si>
    <t>Wyciskarka do wózka serwisowego NUMATIC NSC1413B/120.</t>
  </si>
  <si>
    <t>Ssawka szczelinowa - NUMATIC 601142.</t>
  </si>
  <si>
    <t>Ssawka na sucho 300 mm - NUMATIC 601139.</t>
  </si>
  <si>
    <t>Ssawka okrągła - NUMATIC 601144.</t>
  </si>
  <si>
    <t>Worki NVM 1CH - NUMATIC 604015. Opakowanie po 10 sztuk.</t>
  </si>
  <si>
    <t>Odkamieniacz "NIVONA" do ekspresu ciśnieniowego. Pojemność 500 ml.</t>
  </si>
  <si>
    <t>Tabletki czyszczące "NIVONA" do ekspresu ciśnieniowego. Opakowanie po 10 tabletek.</t>
  </si>
  <si>
    <t>Płyn "NIVONA" oczyszczacz CreamClean do ekspresu ciśnieniowego. Pojemność 500 ml.</t>
  </si>
  <si>
    <t xml:space="preserve">Wkład filtra wody "NIVONA" NIRF 700 do ekspresu ciśnieniowego. </t>
  </si>
  <si>
    <t>Wkłady do filtra Britta typu Maxtra.</t>
  </si>
  <si>
    <t>Worki do odkurzacza ZELMER typ 1010-0030. Opakowanie po 5 sztuk.</t>
  </si>
  <si>
    <t>Worki papierowe do odkurzacza Elektrolux E51N, opakowanie po 5 sztuk.</t>
  </si>
  <si>
    <t>Worki papierowe do odkurzacza Karscher T191.</t>
  </si>
  <si>
    <t>Worki do odkurzacza Elektrolux new XIO.</t>
  </si>
  <si>
    <t>Worki papierowe do odkurzacza Zelmer "Cobra" typ IŻ-2000.</t>
  </si>
  <si>
    <t>Worki papierowe do odkurzacza Hoover typ H-125.</t>
  </si>
  <si>
    <t>Worki do odkurzacza Electrolux Ultrasilent. Opakowanie po 5 sztuk.</t>
  </si>
  <si>
    <t>Worki  do odkurzacza ElektroluxXiO model Z1027 typ EBPO192. Opakowanie po 5 sztuk.</t>
  </si>
  <si>
    <t>Worki do odkurzacza Zelmer Elf typ 321. Opakowanie po 5 sztuk.</t>
  </si>
  <si>
    <t>Worki papierowe do odkurzacza ZELMER TYP 400.0.</t>
  </si>
  <si>
    <t>Worki papierowe do odkurzacza ZELMER TYP 1110-D</t>
  </si>
  <si>
    <t>Worki papierowe Numatik.</t>
  </si>
  <si>
    <t>Wycieraczki gumowe pod drzwi, wymiaty 76 x 46 cm.</t>
  </si>
  <si>
    <t>Zasłonki prysznicowe o wymiarach 180 x 200 cm, tekstylna.</t>
  </si>
  <si>
    <t>Ssawki do odkurzacza KT 191.</t>
  </si>
  <si>
    <t>Ssawki do odkurzacza T10/1.</t>
  </si>
  <si>
    <t>Szufla do odśnieżania metalowa z drewnianym trzonkiem</t>
  </si>
  <si>
    <t>Ulicznica z metalowym uchwytem, 50 cm.</t>
  </si>
  <si>
    <t>Środek na mole w aerozolu min. 200 ml.</t>
  </si>
  <si>
    <t>Środek na mole wykładany – kostka.</t>
  </si>
  <si>
    <t>Szampon hotelowy  Waga 20 g.</t>
  </si>
  <si>
    <t>Mydełko hotelowe Waga 16 g.</t>
  </si>
  <si>
    <t>Lp</t>
  </si>
  <si>
    <t>Preparat do udrożnienia rur i syfonów w instalacjach kanalizacyjnych w granulkach. Opakowanie: butelka 500g. Preparat musi spełniać następujące warunki: skład: Sodium Hydroxide, Urea, Sodium Chloride, Aluminum Powder. Posiada atest PZH.</t>
  </si>
  <si>
    <r>
      <t>BUTELKA ZE SPRYSKIWACZEM DWUFAZOWYM O POJEMNOŚCI 500ML. Butelka posiada fabryczny podział litrażowy (podział od 50ml do 500ml , powtarzalne co 50ml). Przez pojęcie dwufazowy zamawiający rozumie taki spryskiwacz, który wydziela płyn zarówno podczas wciskania spustu jak i samoczynnego powrotu spustu do pozycji pierwotnej. Butelka posiada regulowaną dyszę w spryskiwaczu. Dyszę można regulować w dwóch stopniach: jako mocny strumień lub delikatne rozpylenie. Butelka wykonana z tworzywa sztucznego</t>
    </r>
    <r>
      <rPr>
        <sz val="8"/>
        <rFont val="Calibri"/>
        <family val="2"/>
      </rPr>
      <t>, spryskiwacz wykonany z tworzywa ABS, dno butelki utwardzane nakładką wykonaną z tworzywa ABS.</t>
    </r>
  </si>
  <si>
    <t xml:space="preserve">Tablica ostrzegawcza w kolorze pomarańczowym. Wykonana z tworzywa sztucznego, rozkładana, stojąca w pozycji pionowej z napisem i znakiem ostrzegającym przed śliską posadzką (napis w języku polskim: np. "Uwaga ślisko !") - napis i znak ostrzegawczy musi znajdować się po obu stronach tablicy ostrzegawczej. Tablica wyposażona w dwa uchwyty: plastikowy i aluminiowy. Stabilna, łatwa do rozkładania i przenoszenia. Minimalne wymiary po rozłożeniu: wysokość 52cm, szerokość u góry 21cm, szerokość u dołu 30cm, głębokość 15cm.
</t>
  </si>
  <si>
    <t>Wiadro o pojemności minimum: 20l + rączka umożliwiająca transport. Wiadro i rączka wykonane z tworzywa sztucznego. Kolor wiadra: czerwony.</t>
  </si>
  <si>
    <t>Wiadro o pojemności minimum: 20l + rączka umożliwiająca transport. Wiadro i rączka wykonane z tworzywa sztucznego. Kolor wiadra: niebieski.</t>
  </si>
  <si>
    <t>Kij teleskopowy. Kij posiada regulację pozwalającą na ustawienie ergonomicznej długości kija (ustawienie maksymalne: 2,5m). Kij wykonany z aluminium, oraz specjalnego gwintu (wykonany z tworzywa sztucznego) umożliwiający wielokrotną instalację oraz deinstalację: myjki do mycia szyb, ściągaczki do mycia i ściągania wody. Kij kompatybilny z pozycjami: lp. 46, lp. 48.</t>
  </si>
  <si>
    <t>Baranek (myjka) do mycia szyb. Baranek o szerokości: 35cm, wykonany jest z 100% bawełny i posiada rzepy umożliwiające wielokrotną instalację oraz deinstalację baranka do myjki. Baranek kompatybilny z urządzeniem z lp. 67</t>
  </si>
  <si>
    <t>Uchwyt myjki do mycia szyb. Uchwyt wykonany jest z aluminium o szerokości 35cm. (uchwyt przeznaczony jest dla baranka do mycia szyb) oraz rączki wykonanej z tworzywa sztucznego (rączka posiada otwory umożliwiające wielokrotną instalację oraz deinstalację kija teleskopowego. Uchwyt kompatybilny z kijem z lp. 71</t>
  </si>
  <si>
    <t>ZMIOTKA o szerokości 25cm, z włosiem sztucznym, miękkim, czarnym o długości większa równa 5cm. Zmiotka wykonana z tworzywa sztucznego, otwór do kija gwintowany.</t>
  </si>
  <si>
    <t>ZMIOTKA o szerokości 40cm z włosiem sztucznym, miękkim, czarnym o długości większej równej 5cm. Zmiotka wykonana z drewna, otwór do kija gwintowany.</t>
  </si>
  <si>
    <t>Pasta do mycia rąk. Usuwa najmocniejsze zabrudzenia w łagodny sposób. Oszczędna w użyciu. Łagodne substancje myjące w połączeniu z naturalnymi środkami ochronnymi tworzą warstwę zapobiegającą podrażnieniom skóry. Nie zatyka kanalizacji. Opakowanie: puszka 500ml. Pasta do silnie zabrudzonych rąk musi spełniać następujące warunki: skład: Aqua, Lignum Powder, Sodium C13 – 17 Alkane Sulfonate, Sodium Coco Sulfate, Sodium Sulfate, Celulose gum, Glycerin, Tetrapotassium, Pyrophosphate, Sodium Chloride, Trideceth – 3, Coco Glucoside, Glyceryl Oleate, Paraffinum, Liquidum, Titan Dioxide, Citric Acid, Parfum, Methylchloroisothiazolinone, Methylisothiazolinone, Silicone. Pasta jest niealkaliczna i nie zawiera mineralnych środków ściernych. Opakowanie pasty: Puszka polipropylenowa o pojemności 500ml. Wartość pH w produkcie – ca. 6,5. Zapach – świeży cytrynowy z melisą. Gęstość od: 0,84 g/ml. do: 0,90 g/ml. Produkt przebadany dermatologicznie. Wpis do Krajowego Systemu Obrotu Kosmetykami.</t>
  </si>
  <si>
    <t>Rękawice ochronne. Rękawice wykonane z 100% bawełny, nakrapiane PVC. Opakowanie: 1 para.</t>
  </si>
  <si>
    <t>Rękawice gospodarcze, ochronne, żółte. Rękawice flokowane, wykonane z lateksu, kauczuku naturalnego. Rękawice z bawełnianą wyściółką pochłaniającą pot. Rękawice miękkie, elastyczne, odporne na przekłucia i rozdarcia, posiadają przedłużony mankiet. Rękawice posiadają atest PZH, znak CE. Rękawice są biodegradowalne. Rozmiary: S, M, L. Opakowanie: 1 para.</t>
  </si>
  <si>
    <t>PAD RĘCZNY do gruntowego czyszczenia, usuwania powłok polimerowych, silnie zabrudzonych powierzchni. Materiał: polyester. Wymiar: 25cm x 11,5cm. Kolor: czarny</t>
  </si>
  <si>
    <t>KARTA PRODUKTU PRODUCENTA, SKŁAD, KARTA CHARAKTERYSTYKI</t>
  </si>
  <si>
    <t>KARTA PRODUKTU, KARTA CHARAKTERYSTYKI</t>
  </si>
  <si>
    <t>KARTA PRODUKTU PRODUCENTA, INCI, KARTA CHARAKTERYSTYKI</t>
  </si>
  <si>
    <t>PAD RĘCZNY do polerowania powierzchni na sucho oraz z natryskiem czystej wody. Materiał: polyester. Wymiary: 25cm x 11,5cm. Kolor biały.</t>
  </si>
  <si>
    <t>DZIAŁ NR. 1 ARTYKUŁY HIGIENICZNE:</t>
  </si>
  <si>
    <t>DZIAŁ NR 2 PROFESJONALNA CHEMIA DO UTRZYMANIA CZYSTOŚCI:</t>
  </si>
  <si>
    <t>Uniwersalny płyn do mycia podłóg, ścian i glazury, jednoczesna dezynfekcja. Pojemność 1 l.</t>
  </si>
  <si>
    <t>Preparat z rozpylaczem do natychmiastowej likwidacji pleśni i grzybów, bez skrobania wybiela, bez malowania do ścian i łazienek, czarnych nalotów na ścianach, kafelkach, w łazienkach koło wanien, umywalek, na meblach kuchennych, oknach, drzwiach. Pojemność 500 ml.</t>
  </si>
  <si>
    <t>Zapas do wyżej wymienionej pozycji, preparat do natychmiastowej likwidacji pleśni i grzybów, bez skrobania wybiela, bez malowania do ścian i łazienek, czarnych nalotów na ścianach, kafelkach, w łazienkach koło wanien, umywalek, na meblach kuchennych, oknach, drzwiach. Zapas, pojemność 5 l.</t>
  </si>
  <si>
    <t>Preparat do usuwania kamienia, rdzy, pleśni i osadu. Pojemność 1 l.</t>
  </si>
  <si>
    <t>PAD DO MASZYNY CZYSZCZĄCEJ do gruntowego czyszczenia, usuwania powłok polimerowych, silnie zabrudzonych powierzchni. Materiał: polyester. Wymiar: 16 cali (406mm). Kolor: czarny, zielony.</t>
  </si>
  <si>
    <t>PAD DO MASZYNY CZYSZCZĄCEJ do gruntowego czyszczenia, usuwania powłok polimerowych, silnie zabrudzonych powierzchni. Materiał: polyester. Wymiar: 17 cali (432mm). Kolor: czarny, zielony.</t>
  </si>
  <si>
    <t xml:space="preserve">Dozownik do ręcznego dozowania chemii profesjonalnej. Dozownik dozujący odpowiednią dawkę preparatu, który jest w formie koncentratu. Dozownik wykonany jest z tworzywa sztucznego, nakręcany na butelki. Dozownik wyskalowany do dawek od 5 ml do 20 ml, powtarzalne co 5 ml. koncentratu. </t>
  </si>
  <si>
    <t>WYMAGANE POTWIERDZENIA           I DOKUMENTY</t>
  </si>
  <si>
    <t>CENA JEDNOSTKOWA NETTO</t>
  </si>
  <si>
    <t>WARTOŚĆ NETTO</t>
  </si>
  <si>
    <r>
      <t>Mydło dozowane w postaci piany. Mydło posiada bardzo dobre właściwości pielęgnacyjno - myjące. Nadaje skórze elastyczność i zapobiega jej wysuszaniu. Mydło opakowane jest w jednorazowy wkład o pojemności: 880ml., który jest kompatybilny z dozownikiem na mydło pianowe</t>
    </r>
    <r>
      <rPr>
        <sz val="8"/>
        <color indexed="10"/>
        <rFont val="Calibri"/>
        <family val="2"/>
      </rPr>
      <t xml:space="preserve"> typu MERIDA</t>
    </r>
    <r>
      <rPr>
        <sz val="8"/>
        <color indexed="8"/>
        <rFont val="Calibri"/>
        <family val="2"/>
      </rPr>
      <t xml:space="preserve">. Po przez Wkład zamawiający rozumie: hermetycznie zamkniętą torebka polietylenowa jednorazowego użytku, która jest kompatybilna z dozownikiem na mydło w pianie </t>
    </r>
    <r>
      <rPr>
        <sz val="8"/>
        <color indexed="10"/>
        <rFont val="Calibri"/>
        <family val="2"/>
      </rPr>
      <t>typu MERIDA</t>
    </r>
    <r>
      <rPr>
        <sz val="8"/>
        <color indexed="8"/>
        <rFont val="Calibri"/>
        <family val="2"/>
      </rPr>
      <t>. Mydło w pianie musi spełniać następujące warunki: Skład: water, sodium laureth Sulfate, cocamidopropyl betaine, PEG 75 lanolin, cocamide DEA, glyceryl oleate, coco glucoside, citric acid, methylchloroisothiazolinone, methylisothiazolinone, DMDM hydantoin, CI 10020, parfum. pH 10% wodnego roztworu: 5,5 – 6,6. Zawartość suchej substancji organicznej: 6% - 8 %. Zdolność pianotwórcza:220 - 260 ml. Wskaźnik trwałości piany: 80% - 95%. Gęstość w 20ºC: 1,011 g/cm³.  Lepkość w 20ºC: ~10 mPa·s. Produkt posiada atest PZH. Produkt przebadany dermatologicznie. Wpis do Krajowego Systemu Obrotu Kosmetykami.</t>
    </r>
  </si>
  <si>
    <t>Stelaż przemysłowy płaski o szerokości 40cm. Stelaż przeznaczony do mopów supełkowych płaskich o szerokości 40cm. Stalaż zatrzaskowy, przeznaczony na mopy z zakładkami. Stelaż wykonany z wysokiej jakości tworzywa ABS i polipropylemu.</t>
  </si>
  <si>
    <t>Wiadro o pojemności 10l-15l wykonane z tworzywa sztucznego + wyciskarka do mopa sznurkowego + rączka umożliwiająca transport.</t>
  </si>
  <si>
    <t>Komplet do mycia podłóg: wózek wykonany ze stelażu metalowego chromowanego na kółkach samoskrętnych. Wózek posiada: przekładany uchwyt do prowadzenia wózka (uchwyt wykonany z metalu chromowanego) + dwa wiadra o pojemności 20l- 25l, każde + prasę do wyciskania mopów (prasa wykonana jest z tworzywa ABS i polipropylemu + koszyk zawieszany na uchwycie do prowadzenia wózka (wykonany z metalu chromowanego) na butelki z chemią do sprzątania. Wymiary: długość: 80-90cm, szerokość: 40-50cm, wysokość: 90-100cm.</t>
  </si>
  <si>
    <r>
      <t xml:space="preserve">Kij do stelaży na mopy płaskie i stelaży na mopy akrylowe. Kij wykonany z aluminium. Kij kompatybilny z pozycjami: </t>
    </r>
    <r>
      <rPr>
        <sz val="8"/>
        <rFont val="Calibri"/>
        <family val="2"/>
      </rPr>
      <t>lp. 37, 38(DZIAŁ NR. 9 SPRZĘT DO UTRZYMANIA CZYSTOŚCI).</t>
    </r>
    <r>
      <rPr>
        <sz val="8"/>
        <color indexed="8"/>
        <rFont val="Calibri"/>
        <family val="2"/>
      </rPr>
      <t xml:space="preserve"> Długość kija większa równa 140cm.</t>
    </r>
  </si>
  <si>
    <r>
      <t>Kij aluminiowy do mopa sznurkowego. Kij kompatybilny z pozycją:</t>
    </r>
    <r>
      <rPr>
        <sz val="8"/>
        <color indexed="10"/>
        <rFont val="Calibri"/>
        <family val="2"/>
      </rPr>
      <t xml:space="preserve"> </t>
    </r>
    <r>
      <rPr>
        <sz val="8"/>
        <rFont val="Calibri"/>
        <family val="2"/>
      </rPr>
      <t>lp. 31 (DZIAŁ NR. 8 ŚCIERKI / ZMYWAKI / RĘKAWICE / MOPY).</t>
    </r>
    <r>
      <rPr>
        <sz val="8"/>
        <color indexed="8"/>
        <rFont val="Calibri"/>
        <family val="2"/>
      </rPr>
      <t xml:space="preserve"> Długość kija większa równa 130cm.</t>
    </r>
  </si>
  <si>
    <r>
      <t xml:space="preserve">KIJ DO: ZMIOTKI. Kij kompatybilny z pozycją </t>
    </r>
    <r>
      <rPr>
        <sz val="8"/>
        <rFont val="Calibri"/>
        <family val="2"/>
      </rPr>
      <t>lp. 41.</t>
    </r>
    <r>
      <rPr>
        <sz val="8"/>
        <color indexed="8"/>
        <rFont val="Calibri"/>
        <family val="2"/>
      </rPr>
      <t xml:space="preserve"> Kij wykonany z drewna, gwintowany. Długość kija większej równej 120cm.</t>
    </r>
  </si>
  <si>
    <r>
      <t xml:space="preserve">KIJ DO ZMIOTKI. Kij kompatybilny z pozycją </t>
    </r>
    <r>
      <rPr>
        <sz val="8"/>
        <rFont val="Calibri"/>
        <family val="2"/>
      </rPr>
      <t>lp. 43</t>
    </r>
    <r>
      <rPr>
        <sz val="8"/>
        <color indexed="8"/>
        <rFont val="Calibri"/>
        <family val="2"/>
      </rPr>
      <t>. Kij wykonany z metalu, powlekany tworzywem PCV. Długość kija większa równa 120cm.</t>
    </r>
  </si>
  <si>
    <t>Komplet do zamiatania: szufelka z obiciem gumowym w dolnej części + zmiotka z włosiem sztucznym miękkim (komplet wykonany z tworzywa sztucznego).</t>
  </si>
  <si>
    <t>Ściągaczka do mycia szyb i ściągania wody. Ściągaczka o szerokości: 35cm. Wykonana jest z metalu (ściągaczka przeznaczona jest dla gumy do mycia szyb i ściągania wody) oraz rączki wykonanej z metalu obudowanego tworzywem sztucznym (rączka posiada otwory umożliwiające wielokrotną instalację oraz deinstalację kija teleskopowego. Ściągaczka posiada system wielokrotnej instalacji i deinstalacji gumy do ściągania wody. Ściągaczka kompatybilna z kijem z lp. 50.</t>
  </si>
  <si>
    <t>Guma do ściągaczki do mycia i ściągania wody. Guma o szerokości 35cm. Guma kompatybilna z urządzeniem z lp. 48.</t>
  </si>
  <si>
    <t>Lignina.</t>
  </si>
  <si>
    <t>Wata kosmetyczno-higieniczna.</t>
  </si>
  <si>
    <t>Worki do odkurzacza Elektrolux Mondo.</t>
  </si>
  <si>
    <t>Worki do odkurzacza Elektrolux Clario.</t>
  </si>
  <si>
    <t xml:space="preserve">Płyn do mycia szyb, luster i przeszkleń. Z mytej powierzchni usuwa zabrudzenia takie jak: odciski palców, wodne zacieki. Płyn posiada dobre właściwości myjące i przyjemny cytrynowy zapach. Na umytej powierzchni nie pozostawia smug. Opakowanie: butelka 500ml wraz z atomizerem. Preparat musi spełniać następujące warunki: skład: AQUA, ALCOHOL, IZOPROPYL ALCOHOL, SODIUM LAURETH-2 SULFATE, PARFUM, MONOETHYLENE GLYCOL, COLORANT, 2-BROMO-2-NITROPROPANE-1,3-DIOL, METHYLCHLOROISOTHIAZOLINONE, METHYLISOTHIAZOLINONE. Środek posiada atest PZH.  </t>
  </si>
  <si>
    <t>Preparat dozowany w postaci sprayu do pielęgnacji i nabłyszczania mebli matowych i lakierowanych oraz różnych powierzchni typu: drewno, metal, plastik, sprzęt RTV. Preparat skutecznie pielęgnuje i chroni myte powierzchnie przed codziennym zabrudzeniem. Unikalna formuła zawiera wosk oraz substancje pielęgnujące, dzięki którym doskonale usuwaja codzienne zabrudzenia, m.in. plamy, ślady palców oraz kurz. Czyszczonym powierzchniom nadaje połysk i nie pozostawiają smug. Zawieraja składnik antystatyczny, który pomaga w usuwaniu kurzu oraz zapobiega jego ponownemu osiadaniu. Dzięki walorom zapachowym, w pomieszczeniu na długo pozostaje uczucie świeżości. Opakowanie: aluminiowy pojemnik o pojemności 300ml z atomizerem rozpylającym preparat w formie sprayu.</t>
  </si>
  <si>
    <t>Wkłady zapachowe do pisuarów. Wkłady skutecznie neutralizują nieprzyjemne zapachy Wkłady posiadają kapsułę zapachową, która wydziela intensywny, przyjemny i długotrwały zapach (występują w kilku opcjach zapachowych, co najmniej w trzech). Wkłady zabezpieczają odpływy przed zapchaniem, np. niedopałkami, gumami do żucia, papierem. Posiadają uniwersalny rozmiar pasujący do wszystkich typów pisuarów, nie powodują rozprysków i zapewniają łatwy odpływ. Wkłady wyposażone są w uchwyt serwisowy, służący do wyciągania i wkładania wkładu do pisuaru. Opakowanie: hermetycznie zamknięte opakowanie foliowe z wkładem zapachowym i jednorazową foliową rekawicą. Opakowanie zawiera ilustrację z instrukcją obsługi.</t>
  </si>
  <si>
    <t>Kostka  zapachowa do WC z koszyczkiem do zawieszenia o działaniu bakteriobójczym. Posiada właściwości myjące oraz dezynfekujące. Pozostawai intensywny świeży zapach.  Waga kostki z koszyczkiem musi wynosić co najmniej 35 g. Różne zapachy.</t>
  </si>
  <si>
    <t xml:space="preserve">Antystatyczny środek do ogólnego zastosowania  w formie koncentratu o bardzo dobrych właściwościach myjących do codziennej pielegnacji posadzek z: paneli, parkietu, kamienia naturalnego i sztucznego, PVC, kauczuku, linoleum i innych powierzchni z tworzyw sztucznych. Bezsmugowy. Zabezpieczenie powierzchni przed ponownym wnikaniem brudu. pH koncentratu: 10-12.Butelka musi posiadać: nazwę preparatu, opis zastosowania, opis zagrożenia, musi posiadać oznaczenie ph, musi posiadać opis ze sposobem użycia - proporcje rozcieńczania, datę ważności. Opakowanie kanister 10l. </t>
  </si>
</sst>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s>
  <fonts count="37">
    <font>
      <sz val="11"/>
      <color indexed="8"/>
      <name val="Calibri"/>
      <family val="2"/>
    </font>
    <font>
      <sz val="11"/>
      <color indexed="8"/>
      <name val="Czcionka tekstu podstawowego"/>
      <family val="2"/>
    </font>
    <font>
      <sz val="8"/>
      <color indexed="8"/>
      <name val="Calibri"/>
      <family val="2"/>
    </font>
    <font>
      <b/>
      <sz val="8"/>
      <color indexed="8"/>
      <name val="Calibri"/>
      <family val="2"/>
    </font>
    <font>
      <sz val="8"/>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9"/>
      <color indexed="8"/>
      <name val="Calibri"/>
      <family val="2"/>
    </font>
    <font>
      <sz val="9"/>
      <color indexed="10"/>
      <name val="Calibri"/>
      <family val="2"/>
    </font>
    <font>
      <sz val="8"/>
      <color indexed="10"/>
      <name val="Calibri"/>
      <family val="2"/>
    </font>
    <font>
      <b/>
      <sz val="14"/>
      <color indexed="8"/>
      <name val="Calibri"/>
      <family val="2"/>
    </font>
    <font>
      <b/>
      <sz val="7"/>
      <color indexed="8"/>
      <name val="Calibri"/>
      <family val="2"/>
    </font>
    <font>
      <b/>
      <sz val="9"/>
      <name val="Calibri"/>
      <family val="2"/>
    </font>
    <font>
      <sz val="9"/>
      <name val="Calibri"/>
      <family val="2"/>
    </font>
    <font>
      <b/>
      <sz val="12"/>
      <color indexed="8"/>
      <name val="Calibri"/>
      <family val="2"/>
    </font>
    <font>
      <sz val="8"/>
      <name val="Tahoma"/>
      <family val="2"/>
    </font>
    <font>
      <u val="single"/>
      <sz val="11"/>
      <color indexed="12"/>
      <name val="Calibri"/>
      <family val="2"/>
    </font>
    <font>
      <u val="single"/>
      <sz val="11"/>
      <color indexed="36"/>
      <name val="Calibri"/>
      <family val="2"/>
    </font>
    <font>
      <b/>
      <sz val="12"/>
      <color indexed="8"/>
      <name val="Times New Roman"/>
      <family val="1"/>
    </font>
    <font>
      <b/>
      <sz val="10"/>
      <color indexed="8"/>
      <name val="Calibri"/>
      <family val="2"/>
    </font>
    <font>
      <b/>
      <sz val="9"/>
      <color indexed="8"/>
      <name val="Calibri"/>
      <family val="0"/>
    </font>
    <font>
      <sz val="14"/>
      <color indexed="8"/>
      <name val="Calibri"/>
      <family val="2"/>
    </font>
    <font>
      <vertAlign val="superscript"/>
      <sz val="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border>
    <border>
      <left style="thin">
        <color indexed="8"/>
      </left>
      <right style="thin">
        <color indexed="8"/>
      </right>
      <top>
        <color indexed="63"/>
      </top>
      <bottom style="thin"/>
    </border>
    <border>
      <left>
        <color indexed="63"/>
      </left>
      <right style="thin">
        <color indexed="8"/>
      </right>
      <top style="thin">
        <color indexed="8"/>
      </top>
      <bottom style="thin">
        <color indexed="8"/>
      </bottom>
    </border>
    <border>
      <left>
        <color indexed="63"/>
      </left>
      <right style="thin"/>
      <top>
        <color indexed="63"/>
      </top>
      <bottom>
        <color indexed="63"/>
      </bottom>
    </border>
    <border>
      <left style="thin"/>
      <right style="thin"/>
      <top style="thin"/>
      <bottom>
        <color indexed="63"/>
      </bottom>
    </border>
    <border>
      <left style="thin"/>
      <right/>
      <top style="thin"/>
      <bottom>
        <color indexed="63"/>
      </bottom>
    </border>
    <border>
      <left style="thin"/>
      <right style="thin"/>
      <top>
        <color indexed="63"/>
      </top>
      <bottom style="thin"/>
    </border>
    <border>
      <left style="thin"/>
      <right/>
      <top>
        <color indexed="63"/>
      </top>
      <bottom style="thin"/>
    </border>
    <border>
      <left style="thin"/>
      <right/>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top style="thin"/>
      <bottom style="thin"/>
    </border>
    <border>
      <left style="thin">
        <color indexed="8"/>
      </left>
      <right>
        <color indexed="63"/>
      </right>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7" borderId="1" applyNumberFormat="0" applyAlignment="0" applyProtection="0"/>
    <xf numFmtId="0" fontId="7" fillId="20" borderId="2" applyNumberFormat="0" applyAlignment="0" applyProtection="0"/>
    <xf numFmtId="0" fontId="8"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0" fillId="0" borderId="0" applyNumberFormat="0" applyFill="0" applyBorder="0" applyAlignment="0" applyProtection="0"/>
    <xf numFmtId="0" fontId="9" fillId="0" borderId="3" applyNumberFormat="0" applyFill="0" applyAlignment="0" applyProtection="0"/>
    <xf numFmtId="0" fontId="10" fillId="21" borderId="4" applyNumberFormat="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20" borderId="1" applyNumberFormat="0" applyAlignment="0" applyProtection="0"/>
    <xf numFmtId="0" fontId="31" fillId="0" borderId="0" applyNumberFormat="0" applyFill="0" applyBorder="0" applyAlignment="0" applyProtection="0"/>
    <xf numFmtId="9" fontId="0" fillId="0" borderId="0" applyFont="0" applyFill="0" applyBorder="0" applyAlignment="0" applyProtection="0"/>
    <xf numFmtId="0" fontId="16" fillId="0" borderId="8"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0" fillId="3" borderId="0" applyNumberFormat="0" applyBorder="0" applyAlignment="0" applyProtection="0"/>
  </cellStyleXfs>
  <cellXfs count="184">
    <xf numFmtId="0" fontId="0" fillId="0" borderId="0" xfId="0" applyAlignment="1">
      <alignment/>
    </xf>
    <xf numFmtId="0" fontId="2" fillId="0" borderId="0" xfId="0" applyFont="1" applyAlignment="1">
      <alignment horizontal="center" vertical="center" wrapText="1"/>
    </xf>
    <xf numFmtId="0" fontId="21" fillId="0" borderId="0" xfId="0" applyFont="1" applyAlignment="1">
      <alignment/>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24" borderId="11" xfId="0" applyFont="1" applyFill="1" applyBorder="1" applyAlignment="1">
      <alignment horizontal="center" vertical="center" wrapText="1"/>
    </xf>
    <xf numFmtId="0" fontId="24" fillId="0" borderId="0"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0" xfId="0" applyFont="1" applyAlignment="1">
      <alignment horizontal="center" vertical="center" wrapText="1"/>
    </xf>
    <xf numFmtId="0" fontId="25" fillId="24" borderId="10" xfId="0" applyFont="1" applyFill="1" applyBorder="1" applyAlignment="1">
      <alignment horizontal="center" vertical="center" wrapText="1"/>
    </xf>
    <xf numFmtId="4" fontId="2" fillId="0" borderId="0" xfId="0" applyNumberFormat="1" applyFont="1" applyAlignment="1">
      <alignment horizontal="center" vertical="center" wrapText="1"/>
    </xf>
    <xf numFmtId="0" fontId="26" fillId="0" borderId="12" xfId="0" applyFont="1" applyFill="1" applyBorder="1" applyAlignment="1">
      <alignment horizontal="center" vertical="center" wrapText="1"/>
    </xf>
    <xf numFmtId="0" fontId="27" fillId="0" borderId="13" xfId="0" applyFont="1" applyFill="1" applyBorder="1" applyAlignment="1">
      <alignment horizontal="left" vertical="center" wrapText="1"/>
    </xf>
    <xf numFmtId="0" fontId="27" fillId="0" borderId="13" xfId="0" applyFont="1" applyFill="1" applyBorder="1" applyAlignment="1">
      <alignment horizontal="center" vertical="center" wrapText="1"/>
    </xf>
    <xf numFmtId="0" fontId="27" fillId="0" borderId="14" xfId="0" applyFont="1" applyFill="1" applyBorder="1" applyAlignment="1">
      <alignment vertical="center" wrapText="1"/>
    </xf>
    <xf numFmtId="0" fontId="27" fillId="0" borderId="14" xfId="0" applyFont="1" applyFill="1" applyBorder="1" applyAlignment="1">
      <alignment horizontal="center" vertical="center" wrapText="1"/>
    </xf>
    <xf numFmtId="3" fontId="27" fillId="0" borderId="14" xfId="0" applyNumberFormat="1" applyFont="1" applyFill="1" applyBorder="1" applyAlignment="1" applyProtection="1">
      <alignment horizontal="center" vertical="center" wrapText="1"/>
      <protection/>
    </xf>
    <xf numFmtId="0" fontId="27" fillId="0" borderId="13" xfId="0" applyFont="1" applyFill="1" applyBorder="1" applyAlignment="1">
      <alignment vertical="center" wrapText="1"/>
    </xf>
    <xf numFmtId="3" fontId="27" fillId="0" borderId="13" xfId="0" applyNumberFormat="1" applyFont="1" applyFill="1" applyBorder="1" applyAlignment="1">
      <alignment horizontal="center" vertical="center" wrapText="1"/>
    </xf>
    <xf numFmtId="3" fontId="27" fillId="0" borderId="14" xfId="0" applyNumberFormat="1" applyFont="1" applyFill="1" applyBorder="1" applyAlignment="1">
      <alignment horizontal="center" vertical="center" wrapText="1"/>
    </xf>
    <xf numFmtId="0" fontId="27" fillId="0" borderId="15" xfId="0" applyFont="1" applyFill="1" applyBorder="1" applyAlignment="1">
      <alignment vertical="center" wrapText="1"/>
    </xf>
    <xf numFmtId="0" fontId="27" fillId="0" borderId="15" xfId="0" applyFont="1" applyFill="1" applyBorder="1" applyAlignment="1">
      <alignment horizontal="center" vertical="center" wrapText="1"/>
    </xf>
    <xf numFmtId="3" fontId="27" fillId="0" borderId="15" xfId="0" applyNumberFormat="1" applyFont="1" applyFill="1" applyBorder="1" applyAlignment="1">
      <alignment horizontal="center" vertical="center" wrapText="1"/>
    </xf>
    <xf numFmtId="0" fontId="27" fillId="0" borderId="16" xfId="0" applyFont="1" applyFill="1" applyBorder="1" applyAlignment="1">
      <alignment vertical="center" wrapText="1"/>
    </xf>
    <xf numFmtId="0" fontId="27" fillId="0" borderId="14" xfId="0" applyFont="1" applyFill="1" applyBorder="1" applyAlignment="1">
      <alignment vertical="center"/>
    </xf>
    <xf numFmtId="0" fontId="27" fillId="0" borderId="17" xfId="0" applyFont="1" applyFill="1" applyBorder="1" applyAlignment="1">
      <alignment vertical="center" wrapText="1"/>
    </xf>
    <xf numFmtId="0" fontId="27" fillId="0" borderId="18" xfId="0" applyFont="1" applyFill="1" applyBorder="1" applyAlignment="1">
      <alignment vertical="center" wrapText="1"/>
    </xf>
    <xf numFmtId="0" fontId="27" fillId="0" borderId="19" xfId="0" applyFont="1" applyFill="1" applyBorder="1" applyAlignment="1">
      <alignment vertical="center" wrapText="1"/>
    </xf>
    <xf numFmtId="2" fontId="27" fillId="0" borderId="0" xfId="0" applyNumberFormat="1" applyFont="1" applyFill="1" applyBorder="1" applyAlignment="1" applyProtection="1">
      <alignment horizontal="center" vertical="center" wrapText="1"/>
      <protection/>
    </xf>
    <xf numFmtId="2" fontId="27" fillId="0" borderId="0" xfId="0" applyNumberFormat="1" applyFont="1" applyFill="1" applyBorder="1" applyAlignment="1">
      <alignment horizontal="center" vertical="center" wrapText="1"/>
    </xf>
    <xf numFmtId="4" fontId="27" fillId="0" borderId="0" xfId="0" applyNumberFormat="1" applyFont="1" applyFill="1" applyBorder="1" applyAlignment="1">
      <alignment horizontal="center" vertical="center"/>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3" fontId="27" fillId="0" borderId="0" xfId="0" applyNumberFormat="1" applyFont="1" applyFill="1" applyBorder="1" applyAlignment="1" applyProtection="1">
      <alignment horizontal="center" vertical="center" wrapText="1"/>
      <protection/>
    </xf>
    <xf numFmtId="0" fontId="27" fillId="0" borderId="0" xfId="0" applyFont="1" applyFill="1" applyBorder="1" applyAlignment="1">
      <alignment vertical="center" wrapText="1"/>
    </xf>
    <xf numFmtId="3" fontId="27" fillId="0" borderId="0" xfId="0" applyNumberFormat="1" applyFont="1" applyFill="1" applyBorder="1" applyAlignment="1">
      <alignment horizontal="center" vertical="center" wrapText="1"/>
    </xf>
    <xf numFmtId="0" fontId="27" fillId="0" borderId="0" xfId="0" applyFont="1" applyFill="1" applyBorder="1" applyAlignment="1">
      <alignment vertical="center"/>
    </xf>
    <xf numFmtId="0" fontId="2" fillId="0" borderId="20" xfId="0" applyFont="1" applyBorder="1" applyAlignment="1">
      <alignment horizontal="center" vertical="center" wrapText="1"/>
    </xf>
    <xf numFmtId="0" fontId="2" fillId="0" borderId="10" xfId="0" applyFont="1" applyBorder="1" applyAlignment="1">
      <alignment vertical="center" wrapText="1"/>
    </xf>
    <xf numFmtId="0" fontId="2" fillId="24" borderId="10" xfId="0" applyFont="1" applyFill="1" applyBorder="1" applyAlignment="1">
      <alignment vertical="center" wrapText="1"/>
    </xf>
    <xf numFmtId="0" fontId="24" fillId="0" borderId="0" xfId="0" applyFont="1" applyBorder="1" applyAlignment="1">
      <alignment vertical="center" wrapText="1"/>
    </xf>
    <xf numFmtId="0" fontId="28" fillId="0" borderId="10" xfId="0" applyFont="1" applyBorder="1" applyAlignment="1">
      <alignment vertical="center" wrapText="1"/>
    </xf>
    <xf numFmtId="0" fontId="2" fillId="0" borderId="0" xfId="0" applyFont="1" applyAlignment="1">
      <alignment vertical="center" wrapText="1"/>
    </xf>
    <xf numFmtId="0" fontId="2" fillId="0" borderId="21" xfId="0" applyFont="1" applyBorder="1" applyAlignment="1">
      <alignment horizontal="center" vertical="center" wrapText="1"/>
    </xf>
    <xf numFmtId="0" fontId="2" fillId="0" borderId="21" xfId="0" applyFont="1" applyBorder="1" applyAlignment="1">
      <alignment vertical="center" wrapText="1"/>
    </xf>
    <xf numFmtId="0" fontId="2" fillId="0" borderId="22" xfId="0" applyFont="1" applyBorder="1" applyAlignment="1">
      <alignment horizontal="center" vertical="center" wrapText="1"/>
    </xf>
    <xf numFmtId="0" fontId="25"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3" xfId="0" applyFont="1" applyBorder="1" applyAlignment="1">
      <alignment vertical="center" wrapText="1"/>
    </xf>
    <xf numFmtId="0" fontId="2" fillId="0" borderId="24" xfId="0" applyFont="1" applyBorder="1" applyAlignment="1">
      <alignment horizontal="center" vertical="center" wrapText="1"/>
    </xf>
    <xf numFmtId="0" fontId="25" fillId="0" borderId="23" xfId="0" applyFont="1" applyBorder="1" applyAlignment="1">
      <alignment horizontal="center" vertical="center" wrapText="1"/>
    </xf>
    <xf numFmtId="0" fontId="22" fillId="0" borderId="0" xfId="0" applyFont="1" applyFill="1" applyBorder="1" applyAlignment="1">
      <alignment/>
    </xf>
    <xf numFmtId="0" fontId="2" fillId="0" borderId="25"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NumberFormat="1" applyFont="1" applyFill="1" applyBorder="1" applyAlignment="1">
      <alignment horizontal="center" vertical="center"/>
    </xf>
    <xf numFmtId="4" fontId="0" fillId="0" borderId="0" xfId="0" applyNumberFormat="1" applyAlignment="1">
      <alignment/>
    </xf>
    <xf numFmtId="0" fontId="3" fillId="0" borderId="26" xfId="0" applyFont="1" applyFill="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3" fontId="2" fillId="0" borderId="10" xfId="0" applyNumberFormat="1" applyFont="1" applyBorder="1" applyAlignment="1">
      <alignment horizontal="center" vertical="center"/>
    </xf>
    <xf numFmtId="4" fontId="2" fillId="0" borderId="10" xfId="0" applyNumberFormat="1" applyFont="1" applyBorder="1" applyAlignment="1">
      <alignment horizontal="center" vertical="center"/>
    </xf>
    <xf numFmtId="4" fontId="2" fillId="0" borderId="10" xfId="0" applyNumberFormat="1" applyFont="1" applyBorder="1" applyAlignment="1">
      <alignment/>
    </xf>
    <xf numFmtId="0" fontId="2" fillId="0" borderId="10" xfId="0" applyFont="1" applyBorder="1" applyAlignment="1">
      <alignment horizontal="center" vertical="center" wrapText="1"/>
    </xf>
    <xf numFmtId="0" fontId="25" fillId="0" borderId="21" xfId="0" applyFont="1" applyFill="1" applyBorder="1" applyAlignment="1">
      <alignment horizontal="center" vertical="center" wrapText="1"/>
    </xf>
    <xf numFmtId="0" fontId="2" fillId="0" borderId="21" xfId="0" applyFont="1" applyBorder="1" applyAlignment="1">
      <alignment horizontal="center" vertical="center" wrapText="1"/>
    </xf>
    <xf numFmtId="3" fontId="2" fillId="0" borderId="21" xfId="0" applyNumberFormat="1" applyFont="1" applyBorder="1" applyAlignment="1">
      <alignment horizontal="center" vertical="center"/>
    </xf>
    <xf numFmtId="4" fontId="2" fillId="0" borderId="21" xfId="0" applyNumberFormat="1" applyFont="1" applyBorder="1" applyAlignment="1">
      <alignment horizontal="center" vertical="center"/>
    </xf>
    <xf numFmtId="4" fontId="24" fillId="0" borderId="10" xfId="0" applyNumberFormat="1" applyFont="1" applyBorder="1" applyAlignment="1">
      <alignment/>
    </xf>
    <xf numFmtId="0" fontId="2" fillId="0" borderId="23" xfId="0" applyFont="1" applyBorder="1" applyAlignment="1">
      <alignment vertical="center" wrapText="1"/>
    </xf>
    <xf numFmtId="0" fontId="2" fillId="0" borderId="24" xfId="0" applyFont="1" applyBorder="1" applyAlignment="1">
      <alignment horizontal="center" vertical="center" wrapText="1"/>
    </xf>
    <xf numFmtId="0" fontId="3" fillId="0" borderId="23" xfId="0" applyFont="1" applyBorder="1" applyAlignment="1">
      <alignment horizontal="center" vertical="center" wrapText="1"/>
    </xf>
    <xf numFmtId="3" fontId="2" fillId="0" borderId="23" xfId="0" applyNumberFormat="1" applyFont="1" applyBorder="1" applyAlignment="1">
      <alignment horizontal="center" vertical="center"/>
    </xf>
    <xf numFmtId="4" fontId="2" fillId="0" borderId="23" xfId="0" applyNumberFormat="1"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2" fillId="0" borderId="11" xfId="0" applyFont="1" applyBorder="1" applyAlignment="1">
      <alignment horizontal="center" vertical="center" wrapText="1"/>
    </xf>
    <xf numFmtId="0" fontId="3" fillId="0" borderId="10" xfId="0" applyFont="1" applyBorder="1" applyAlignment="1">
      <alignment horizontal="center" vertical="center" wrapText="1"/>
    </xf>
    <xf numFmtId="3" fontId="2" fillId="0" borderId="10" xfId="0" applyNumberFormat="1" applyFont="1" applyBorder="1" applyAlignment="1">
      <alignment horizontal="center" vertical="center"/>
    </xf>
    <xf numFmtId="4" fontId="2" fillId="0" borderId="10" xfId="0" applyNumberFormat="1" applyFont="1" applyBorder="1" applyAlignment="1">
      <alignment horizontal="center" vertical="center"/>
    </xf>
    <xf numFmtId="0" fontId="2" fillId="24" borderId="10" xfId="0" applyFont="1" applyFill="1" applyBorder="1" applyAlignment="1">
      <alignment horizontal="center" vertical="center" wrapText="1"/>
    </xf>
    <xf numFmtId="0" fontId="2" fillId="24" borderId="10" xfId="0" applyFont="1" applyFill="1" applyBorder="1" applyAlignment="1">
      <alignment vertical="center" wrapText="1"/>
    </xf>
    <xf numFmtId="0" fontId="2" fillId="24" borderId="11" xfId="0" applyFont="1" applyFill="1" applyBorder="1" applyAlignment="1">
      <alignment horizontal="center" vertical="center" wrapText="1"/>
    </xf>
    <xf numFmtId="0" fontId="2" fillId="0" borderId="21" xfId="0" applyFont="1" applyBorder="1" applyAlignment="1">
      <alignment horizontal="center" vertical="center" wrapText="1"/>
    </xf>
    <xf numFmtId="3" fontId="2" fillId="0" borderId="10" xfId="0" applyNumberFormat="1" applyFont="1" applyFill="1" applyBorder="1" applyAlignment="1">
      <alignment horizontal="center" vertical="center"/>
    </xf>
    <xf numFmtId="4" fontId="2" fillId="0" borderId="10" xfId="0" applyNumberFormat="1" applyFont="1" applyFill="1" applyBorder="1" applyAlignment="1">
      <alignment horizontal="center" vertical="center"/>
    </xf>
    <xf numFmtId="3" fontId="2" fillId="0" borderId="10" xfId="0" applyNumberFormat="1" applyFont="1" applyFill="1" applyBorder="1" applyAlignment="1">
      <alignment horizontal="center" vertical="center"/>
    </xf>
    <xf numFmtId="4" fontId="2" fillId="0" borderId="10" xfId="0" applyNumberFormat="1" applyFont="1" applyFill="1" applyBorder="1" applyAlignment="1">
      <alignment horizontal="center" vertical="center"/>
    </xf>
    <xf numFmtId="3" fontId="2" fillId="0" borderId="21" xfId="0" applyNumberFormat="1" applyFont="1" applyFill="1" applyBorder="1" applyAlignment="1">
      <alignment horizontal="center" vertical="center"/>
    </xf>
    <xf numFmtId="4" fontId="2" fillId="0" borderId="21" xfId="0" applyNumberFormat="1" applyFont="1" applyFill="1" applyBorder="1" applyAlignment="1">
      <alignment horizontal="center" vertical="center"/>
    </xf>
    <xf numFmtId="0" fontId="2" fillId="0" borderId="27" xfId="0" applyFont="1" applyBorder="1" applyAlignment="1">
      <alignment horizontal="center" vertical="center" wrapText="1"/>
    </xf>
    <xf numFmtId="1" fontId="2" fillId="0" borderId="10" xfId="0" applyNumberFormat="1" applyFont="1" applyFill="1" applyBorder="1" applyAlignment="1">
      <alignment horizontal="center" vertical="center"/>
    </xf>
    <xf numFmtId="1" fontId="2" fillId="0" borderId="10" xfId="0" applyNumberFormat="1" applyFont="1" applyBorder="1" applyAlignment="1">
      <alignment horizontal="center" vertical="center"/>
    </xf>
    <xf numFmtId="0" fontId="24" fillId="0" borderId="10" xfId="0" applyFont="1" applyBorder="1" applyAlignment="1">
      <alignment horizontal="center" vertical="center"/>
    </xf>
    <xf numFmtId="0" fontId="0" fillId="0" borderId="10" xfId="0" applyBorder="1" applyAlignment="1">
      <alignment horizontal="center"/>
    </xf>
    <xf numFmtId="4" fontId="0" fillId="0" borderId="14" xfId="0" applyNumberFormat="1" applyBorder="1" applyAlignment="1">
      <alignment horizontal="center" vertical="center"/>
    </xf>
    <xf numFmtId="4" fontId="0" fillId="0" borderId="10" xfId="0" applyNumberFormat="1" applyBorder="1" applyAlignment="1">
      <alignment/>
    </xf>
    <xf numFmtId="4" fontId="0" fillId="0" borderId="13" xfId="0" applyNumberFormat="1" applyBorder="1" applyAlignment="1">
      <alignment horizontal="center" vertical="center"/>
    </xf>
    <xf numFmtId="0" fontId="32" fillId="0" borderId="0" xfId="0" applyFont="1" applyAlignment="1">
      <alignment horizontal="left" vertical="center" wrapText="1"/>
    </xf>
    <xf numFmtId="0" fontId="33" fillId="0" borderId="14" xfId="0" applyFont="1" applyBorder="1" applyAlignment="1">
      <alignment horizontal="center" vertical="center" wrapText="1"/>
    </xf>
    <xf numFmtId="0" fontId="4" fillId="0" borderId="10" xfId="0" applyFont="1" applyBorder="1" applyAlignment="1">
      <alignment vertical="center" wrapText="1"/>
    </xf>
    <xf numFmtId="4" fontId="23" fillId="24" borderId="10" xfId="0" applyNumberFormat="1" applyFont="1" applyFill="1" applyBorder="1" applyAlignment="1">
      <alignment horizontal="center" vertical="center" wrapText="1"/>
    </xf>
    <xf numFmtId="4" fontId="27" fillId="24" borderId="10" xfId="0" applyNumberFormat="1" applyFont="1" applyFill="1" applyBorder="1" applyAlignment="1">
      <alignment horizontal="center" vertical="center" wrapText="1"/>
    </xf>
    <xf numFmtId="0" fontId="4" fillId="24" borderId="10" xfId="0" applyNumberFormat="1" applyFont="1" applyFill="1" applyBorder="1" applyAlignment="1">
      <alignment horizontal="left" vertical="center" wrapText="1"/>
    </xf>
    <xf numFmtId="0" fontId="4" fillId="24" borderId="10" xfId="0" applyFont="1" applyFill="1" applyBorder="1" applyAlignment="1">
      <alignment vertical="center" wrapText="1"/>
    </xf>
    <xf numFmtId="4" fontId="23" fillId="0" borderId="10" xfId="0" applyNumberFormat="1" applyFont="1" applyBorder="1" applyAlignment="1">
      <alignment horizontal="center" vertical="center" wrapText="1"/>
    </xf>
    <xf numFmtId="4" fontId="27" fillId="0" borderId="10" xfId="0" applyNumberFormat="1" applyFont="1" applyBorder="1" applyAlignment="1">
      <alignment horizontal="center" vertical="center"/>
    </xf>
    <xf numFmtId="4" fontId="27" fillId="0" borderId="10" xfId="0" applyNumberFormat="1" applyFont="1" applyBorder="1" applyAlignment="1">
      <alignment horizontal="center" vertical="center" wrapText="1"/>
    </xf>
    <xf numFmtId="0" fontId="2" fillId="0" borderId="22" xfId="0" applyFont="1" applyBorder="1" applyAlignment="1">
      <alignment horizontal="center" vertical="center" wrapText="1"/>
    </xf>
    <xf numFmtId="4" fontId="23" fillId="0" borderId="21" xfId="0" applyNumberFormat="1" applyFont="1" applyBorder="1" applyAlignment="1">
      <alignment horizontal="center" vertical="center" wrapText="1"/>
    </xf>
    <xf numFmtId="4" fontId="27" fillId="24" borderId="21" xfId="0" applyNumberFormat="1" applyFont="1" applyFill="1" applyBorder="1" applyAlignment="1">
      <alignment horizontal="center" vertical="center" wrapText="1"/>
    </xf>
    <xf numFmtId="0" fontId="2" fillId="0" borderId="10" xfId="0" applyFont="1" applyFill="1" applyBorder="1" applyAlignment="1">
      <alignment vertical="center" wrapText="1"/>
    </xf>
    <xf numFmtId="4" fontId="24" fillId="0" borderId="10" xfId="0" applyNumberFormat="1" applyFont="1" applyFill="1" applyBorder="1" applyAlignment="1">
      <alignment horizontal="center" vertical="center"/>
    </xf>
    <xf numFmtId="0" fontId="24" fillId="0" borderId="10" xfId="0" applyFont="1" applyBorder="1" applyAlignment="1">
      <alignment horizontal="center" vertical="center" wrapText="1"/>
    </xf>
    <xf numFmtId="0" fontId="21" fillId="0" borderId="0" xfId="0" applyFont="1" applyFill="1" applyAlignment="1">
      <alignment/>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25" fillId="0" borderId="0" xfId="0" applyFont="1" applyFill="1" applyAlignment="1">
      <alignment horizontal="center" vertical="center" wrapText="1"/>
    </xf>
    <xf numFmtId="0" fontId="0" fillId="0" borderId="0" xfId="0" applyFill="1" applyAlignment="1">
      <alignment/>
    </xf>
    <xf numFmtId="0" fontId="22" fillId="0" borderId="0" xfId="0" applyFont="1" applyFill="1" applyAlignment="1">
      <alignment/>
    </xf>
    <xf numFmtId="0" fontId="23"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5" fillId="0" borderId="0" xfId="0" applyFont="1" applyFill="1" applyBorder="1" applyAlignment="1">
      <alignment horizontal="center" vertical="center" wrapText="1"/>
    </xf>
    <xf numFmtId="0" fontId="24" fillId="0" borderId="0" xfId="0" applyFont="1" applyAlignment="1">
      <alignment/>
    </xf>
    <xf numFmtId="4" fontId="0" fillId="0" borderId="0" xfId="0" applyNumberFormat="1" applyAlignment="1">
      <alignment/>
    </xf>
    <xf numFmtId="0" fontId="0" fillId="0" borderId="0" xfId="0" applyAlignment="1">
      <alignment/>
    </xf>
    <xf numFmtId="0" fontId="35" fillId="0" borderId="0" xfId="0" applyFont="1" applyAlignment="1">
      <alignment/>
    </xf>
    <xf numFmtId="0" fontId="2" fillId="24" borderId="10" xfId="0" applyFont="1" applyFill="1" applyBorder="1" applyAlignment="1">
      <alignment horizontal="center" vertical="center" wrapText="1"/>
    </xf>
    <xf numFmtId="4" fontId="2" fillId="0" borderId="28" xfId="0" applyNumberFormat="1" applyFont="1" applyFill="1" applyBorder="1" applyAlignment="1">
      <alignment horizontal="center" vertical="center"/>
    </xf>
    <xf numFmtId="0" fontId="4" fillId="0" borderId="13" xfId="0" applyFont="1" applyFill="1" applyBorder="1" applyAlignment="1">
      <alignment vertical="center" wrapText="1"/>
    </xf>
    <xf numFmtId="0" fontId="2" fillId="0" borderId="21" xfId="0" applyFont="1" applyFill="1" applyBorder="1" applyAlignment="1">
      <alignment horizontal="center" vertical="center" wrapText="1"/>
    </xf>
    <xf numFmtId="0" fontId="4" fillId="0" borderId="21" xfId="0" applyFont="1" applyFill="1" applyBorder="1" applyAlignment="1">
      <alignment horizontal="left" vertical="center" wrapText="1"/>
    </xf>
    <xf numFmtId="4" fontId="2" fillId="0" borderId="28" xfId="0" applyNumberFormat="1" applyFont="1" applyFill="1" applyBorder="1" applyAlignment="1">
      <alignment/>
    </xf>
    <xf numFmtId="0" fontId="2" fillId="0" borderId="23" xfId="0" applyNumberFormat="1" applyFont="1" applyBorder="1" applyAlignment="1">
      <alignment vertical="center" wrapText="1"/>
    </xf>
    <xf numFmtId="0" fontId="3" fillId="0" borderId="21" xfId="0" applyFont="1" applyBorder="1" applyAlignment="1">
      <alignment horizontal="center" vertical="center" wrapText="1"/>
    </xf>
    <xf numFmtId="3" fontId="2" fillId="0" borderId="21" xfId="0" applyNumberFormat="1" applyFont="1" applyBorder="1" applyAlignment="1">
      <alignment horizontal="center" vertical="center"/>
    </xf>
    <xf numFmtId="4" fontId="2" fillId="0" borderId="21" xfId="0" applyNumberFormat="1" applyFont="1" applyBorder="1" applyAlignment="1">
      <alignment horizontal="center" vertical="center"/>
    </xf>
    <xf numFmtId="0" fontId="2" fillId="0" borderId="21" xfId="0" applyNumberFormat="1" applyFont="1" applyBorder="1" applyAlignment="1">
      <alignment vertical="center" wrapText="1"/>
    </xf>
    <xf numFmtId="0" fontId="2" fillId="0" borderId="29" xfId="0" applyFont="1" applyBorder="1" applyAlignment="1">
      <alignment horizontal="center" vertical="center" wrapText="1"/>
    </xf>
    <xf numFmtId="0" fontId="4" fillId="0" borderId="10" xfId="0" applyFont="1" applyFill="1" applyBorder="1" applyAlignment="1">
      <alignment horizontal="left" vertical="center" wrapText="1"/>
    </xf>
    <xf numFmtId="0" fontId="3" fillId="0" borderId="11"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10" xfId="0" applyFont="1" applyBorder="1" applyAlignment="1">
      <alignment horizontal="center" vertical="center" wrapText="1"/>
    </xf>
    <xf numFmtId="0" fontId="34" fillId="0" borderId="10" xfId="0" applyFont="1" applyBorder="1" applyAlignment="1">
      <alignment horizontal="center" vertical="center" wrapText="1"/>
    </xf>
    <xf numFmtId="0" fontId="2" fillId="0" borderId="10" xfId="0" applyFont="1" applyFill="1" applyBorder="1" applyAlignment="1">
      <alignment vertical="center" wrapText="1"/>
    </xf>
    <xf numFmtId="0" fontId="24" fillId="0" borderId="30" xfId="0" applyFont="1" applyBorder="1" applyAlignment="1">
      <alignment horizontal="center" vertical="center"/>
    </xf>
    <xf numFmtId="0" fontId="24" fillId="0" borderId="31" xfId="0" applyFont="1" applyBorder="1" applyAlignment="1">
      <alignment horizontal="center" vertical="center"/>
    </xf>
    <xf numFmtId="0" fontId="24" fillId="0" borderId="32" xfId="0" applyFont="1" applyBorder="1" applyAlignment="1">
      <alignment horizontal="center" vertical="center"/>
    </xf>
    <xf numFmtId="0" fontId="3" fillId="25" borderId="30" xfId="0" applyFont="1" applyFill="1" applyBorder="1" applyAlignment="1">
      <alignment horizontal="center" vertical="center" wrapText="1"/>
    </xf>
    <xf numFmtId="0" fontId="3" fillId="25" borderId="31" xfId="0" applyFont="1" applyFill="1" applyBorder="1" applyAlignment="1">
      <alignment horizontal="center" vertical="center" wrapText="1"/>
    </xf>
    <xf numFmtId="0" fontId="3" fillId="25" borderId="32" xfId="0" applyFont="1" applyFill="1" applyBorder="1" applyAlignment="1">
      <alignment horizontal="center"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33" xfId="0" applyFont="1" applyBorder="1" applyAlignment="1">
      <alignment horizontal="left" vertical="center" wrapText="1"/>
    </xf>
    <xf numFmtId="0" fontId="3" fillId="0" borderId="11" xfId="0" applyFont="1" applyBorder="1" applyAlignment="1">
      <alignment horizontal="left" vertical="center" wrapText="1"/>
    </xf>
    <xf numFmtId="0" fontId="3" fillId="0" borderId="33" xfId="0" applyFont="1" applyBorder="1" applyAlignment="1">
      <alignment horizontal="left" vertical="center" wrapText="1"/>
    </xf>
    <xf numFmtId="4" fontId="35" fillId="0" borderId="0" xfId="0" applyNumberFormat="1" applyFont="1" applyAlignment="1">
      <alignment horizontal="center"/>
    </xf>
    <xf numFmtId="4" fontId="24" fillId="0" borderId="0" xfId="0" applyNumberFormat="1" applyFont="1" applyAlignment="1">
      <alignment horizontal="center"/>
    </xf>
    <xf numFmtId="0" fontId="3" fillId="25" borderId="30" xfId="0" applyFont="1" applyFill="1" applyBorder="1" applyAlignment="1">
      <alignment horizontal="center" vertical="center" wrapText="1"/>
    </xf>
    <xf numFmtId="0" fontId="3" fillId="25" borderId="31" xfId="0" applyFont="1" applyFill="1" applyBorder="1" applyAlignment="1">
      <alignment horizontal="center" vertical="center" wrapText="1"/>
    </xf>
    <xf numFmtId="0" fontId="3" fillId="25" borderId="32" xfId="0" applyFont="1" applyFill="1" applyBorder="1" applyAlignment="1">
      <alignment horizontal="center" vertical="center" wrapText="1"/>
    </xf>
    <xf numFmtId="0" fontId="24" fillId="0" borderId="10" xfId="0" applyFont="1" applyBorder="1" applyAlignment="1">
      <alignment horizontal="center" vertical="center" wrapText="1"/>
    </xf>
    <xf numFmtId="0" fontId="3" fillId="25" borderId="10" xfId="0" applyFont="1" applyFill="1" applyBorder="1" applyAlignment="1">
      <alignment horizontal="center" vertical="center" wrapText="1"/>
    </xf>
    <xf numFmtId="0" fontId="3" fillId="25" borderId="30" xfId="0" applyFont="1" applyFill="1" applyBorder="1" applyAlignment="1">
      <alignment horizontal="center" vertical="center"/>
    </xf>
    <xf numFmtId="0" fontId="3" fillId="25" borderId="31" xfId="0" applyFont="1" applyFill="1" applyBorder="1" applyAlignment="1">
      <alignment horizontal="center" vertical="center"/>
    </xf>
    <xf numFmtId="0" fontId="3" fillId="25" borderId="32" xfId="0" applyFont="1" applyFill="1" applyBorder="1" applyAlignment="1">
      <alignment horizontal="center" vertical="center"/>
    </xf>
    <xf numFmtId="0" fontId="24" fillId="0" borderId="11" xfId="0" applyFont="1" applyBorder="1" applyAlignment="1">
      <alignment horizontal="center" vertical="center" wrapText="1"/>
    </xf>
    <xf numFmtId="0" fontId="24" fillId="0" borderId="33" xfId="0" applyFont="1" applyBorder="1" applyAlignment="1">
      <alignment horizontal="center" vertical="center" wrapText="1"/>
    </xf>
    <xf numFmtId="0" fontId="0" fillId="0" borderId="10" xfId="0" applyBorder="1" applyAlignment="1">
      <alignment horizontal="center"/>
    </xf>
    <xf numFmtId="0" fontId="0" fillId="0" borderId="34" xfId="0" applyBorder="1" applyAlignment="1">
      <alignment horizontal="center" wrapText="1"/>
    </xf>
    <xf numFmtId="0" fontId="0" fillId="0" borderId="0" xfId="0" applyBorder="1" applyAlignment="1">
      <alignment horizontal="center" wrapText="1"/>
    </xf>
    <xf numFmtId="0" fontId="30" fillId="0" borderId="34" xfId="44" applyBorder="1" applyAlignment="1">
      <alignment horizontal="center" wrapText="1"/>
    </xf>
    <xf numFmtId="0" fontId="30" fillId="0" borderId="0" xfId="44" applyBorder="1" applyAlignment="1">
      <alignment horizontal="center" wrapText="1"/>
    </xf>
    <xf numFmtId="0" fontId="4" fillId="0" borderId="10" xfId="0" applyFont="1" applyBorder="1" applyAlignment="1">
      <alignment horizontal="left" vertical="center" wrapText="1"/>
    </xf>
    <xf numFmtId="0" fontId="4" fillId="0" borderId="21" xfId="0" applyFont="1" applyBorder="1" applyAlignment="1">
      <alignment vertical="center" wrapText="1"/>
    </xf>
    <xf numFmtId="0" fontId="4" fillId="0" borderId="10" xfId="0" applyFont="1" applyFill="1" applyBorder="1" applyAlignment="1">
      <alignment vertical="center" wrapText="1"/>
    </xf>
    <xf numFmtId="4" fontId="4" fillId="24" borderId="10" xfId="0" applyNumberFormat="1" applyFont="1" applyFill="1" applyBorder="1" applyAlignment="1">
      <alignment horizontal="center" vertical="center" wrapText="1"/>
    </xf>
    <xf numFmtId="4" fontId="4" fillId="0" borderId="10" xfId="0" applyNumberFormat="1" applyFont="1" applyBorder="1" applyAlignment="1">
      <alignment horizontal="center" vertical="center" wrapText="1"/>
    </xf>
    <xf numFmtId="4" fontId="4" fillId="0" borderId="21" xfId="0" applyNumberFormat="1" applyFont="1" applyBorder="1" applyAlignment="1">
      <alignment horizontal="center" vertical="center" wrapText="1"/>
    </xf>
    <xf numFmtId="0" fontId="2" fillId="0" borderId="23" xfId="0" applyFont="1" applyFill="1" applyBorder="1" applyAlignment="1">
      <alignment vertical="center" wrapText="1"/>
    </xf>
    <xf numFmtId="0" fontId="4" fillId="0" borderId="21" xfId="0" applyFont="1" applyFill="1" applyBorder="1" applyAlignment="1">
      <alignment horizontal="left"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36"/>
  <sheetViews>
    <sheetView workbookViewId="0" topLeftCell="A1">
      <selection activeCell="A28" sqref="A28:D36"/>
    </sheetView>
  </sheetViews>
  <sheetFormatPr defaultColWidth="9.140625" defaultRowHeight="15"/>
  <cols>
    <col min="1" max="1" width="3.140625" style="0" customWidth="1"/>
    <col min="2" max="2" width="60.7109375" style="0" customWidth="1"/>
    <col min="3" max="3" width="9.28125" style="0" customWidth="1"/>
    <col min="4" max="4" width="12.7109375" style="0" customWidth="1"/>
    <col min="6" max="6" width="11.28125" style="0" hidden="1" customWidth="1"/>
    <col min="7" max="7" width="11.28125" style="0" customWidth="1"/>
    <col min="8" max="8" width="14.140625" style="0" bestFit="1" customWidth="1"/>
  </cols>
  <sheetData>
    <row r="1" spans="1:8" ht="34.5" customHeight="1">
      <c r="A1" s="3" t="s">
        <v>29</v>
      </c>
      <c r="B1" s="3" t="s">
        <v>30</v>
      </c>
      <c r="C1" s="142" t="s">
        <v>31</v>
      </c>
      <c r="D1" s="3" t="s">
        <v>190</v>
      </c>
      <c r="E1" s="143" t="s">
        <v>72</v>
      </c>
      <c r="G1" s="144" t="s">
        <v>191</v>
      </c>
      <c r="H1" s="143" t="s">
        <v>192</v>
      </c>
    </row>
    <row r="2" spans="1:8" ht="15" customHeight="1">
      <c r="A2" s="151" t="s">
        <v>181</v>
      </c>
      <c r="B2" s="152"/>
      <c r="C2" s="152"/>
      <c r="D2" s="152"/>
      <c r="E2" s="152"/>
      <c r="F2" s="152"/>
      <c r="G2" s="152"/>
      <c r="H2" s="153"/>
    </row>
    <row r="3" spans="1:8" ht="45">
      <c r="A3" s="49">
        <v>1</v>
      </c>
      <c r="B3" s="70" t="s">
        <v>50</v>
      </c>
      <c r="C3" s="51" t="s">
        <v>32</v>
      </c>
      <c r="D3" s="52" t="s">
        <v>84</v>
      </c>
      <c r="E3" s="61"/>
      <c r="F3" s="62">
        <v>1.3</v>
      </c>
      <c r="G3" s="62">
        <f aca="true" t="shared" si="0" ref="G3:G10">SUM(F3*1.05)</f>
        <v>1.3650000000000002</v>
      </c>
      <c r="H3" s="63">
        <f aca="true" t="shared" si="1" ref="H3:H10">SUM(E3*G3)</f>
        <v>0</v>
      </c>
    </row>
    <row r="4" spans="1:8" ht="45">
      <c r="A4" s="4">
        <v>2</v>
      </c>
      <c r="B4" s="76" t="s">
        <v>106</v>
      </c>
      <c r="C4" s="5" t="s">
        <v>32</v>
      </c>
      <c r="D4" s="8" t="s">
        <v>84</v>
      </c>
      <c r="E4" s="61"/>
      <c r="F4" s="62">
        <v>3.86</v>
      </c>
      <c r="G4" s="62">
        <f t="shared" si="0"/>
        <v>4.053</v>
      </c>
      <c r="H4" s="63">
        <f t="shared" si="1"/>
        <v>0</v>
      </c>
    </row>
    <row r="5" spans="1:8" ht="45">
      <c r="A5" s="4">
        <v>3</v>
      </c>
      <c r="B5" s="76" t="s">
        <v>51</v>
      </c>
      <c r="C5" s="5" t="s">
        <v>32</v>
      </c>
      <c r="D5" s="8" t="s">
        <v>84</v>
      </c>
      <c r="E5" s="61"/>
      <c r="F5" s="62">
        <v>0.25</v>
      </c>
      <c r="G5" s="62">
        <f t="shared" si="0"/>
        <v>0.2625</v>
      </c>
      <c r="H5" s="63">
        <f t="shared" si="1"/>
        <v>0</v>
      </c>
    </row>
    <row r="6" spans="1:8" ht="45">
      <c r="A6" s="4">
        <v>4</v>
      </c>
      <c r="B6" s="76" t="s">
        <v>52</v>
      </c>
      <c r="C6" s="5" t="s">
        <v>32</v>
      </c>
      <c r="D6" s="8" t="s">
        <v>84</v>
      </c>
      <c r="E6" s="61"/>
      <c r="F6" s="62">
        <v>0.7</v>
      </c>
      <c r="G6" s="62">
        <f t="shared" si="0"/>
        <v>0.735</v>
      </c>
      <c r="H6" s="63">
        <f t="shared" si="1"/>
        <v>0</v>
      </c>
    </row>
    <row r="7" spans="1:8" ht="135">
      <c r="A7" s="4">
        <v>5</v>
      </c>
      <c r="B7" s="101" t="s">
        <v>53</v>
      </c>
      <c r="C7" s="5" t="s">
        <v>32</v>
      </c>
      <c r="D7" s="8" t="s">
        <v>84</v>
      </c>
      <c r="E7" s="61"/>
      <c r="F7" s="62">
        <v>13.86</v>
      </c>
      <c r="G7" s="62">
        <f t="shared" si="0"/>
        <v>14.553</v>
      </c>
      <c r="H7" s="63">
        <f t="shared" si="1"/>
        <v>0</v>
      </c>
    </row>
    <row r="8" spans="1:8" ht="48.75" customHeight="1">
      <c r="A8" s="4">
        <v>6</v>
      </c>
      <c r="B8" s="55" t="s">
        <v>0</v>
      </c>
      <c r="C8" s="54" t="s">
        <v>32</v>
      </c>
      <c r="D8" s="8" t="s">
        <v>84</v>
      </c>
      <c r="E8" s="61"/>
      <c r="F8" s="62">
        <v>6.93</v>
      </c>
      <c r="G8" s="62">
        <f t="shared" si="0"/>
        <v>7.2765</v>
      </c>
      <c r="H8" s="63">
        <f t="shared" si="1"/>
        <v>0</v>
      </c>
    </row>
    <row r="9" spans="1:8" ht="135">
      <c r="A9" s="4">
        <v>7</v>
      </c>
      <c r="B9" s="101" t="s">
        <v>1</v>
      </c>
      <c r="C9" s="5" t="s">
        <v>32</v>
      </c>
      <c r="D9" s="8" t="s">
        <v>84</v>
      </c>
      <c r="E9" s="61"/>
      <c r="F9" s="62">
        <v>9.8</v>
      </c>
      <c r="G9" s="62">
        <f t="shared" si="0"/>
        <v>10.290000000000001</v>
      </c>
      <c r="H9" s="63">
        <f t="shared" si="1"/>
        <v>0</v>
      </c>
    </row>
    <row r="10" spans="1:8" ht="33.75">
      <c r="A10" s="132">
        <v>8</v>
      </c>
      <c r="B10" s="133" t="s">
        <v>2</v>
      </c>
      <c r="C10" s="132" t="s">
        <v>32</v>
      </c>
      <c r="D10" s="65" t="s">
        <v>62</v>
      </c>
      <c r="E10" s="62"/>
      <c r="F10" s="130">
        <v>40.29</v>
      </c>
      <c r="G10" s="130">
        <f t="shared" si="0"/>
        <v>42.304500000000004</v>
      </c>
      <c r="H10" s="134">
        <f t="shared" si="1"/>
        <v>0</v>
      </c>
    </row>
    <row r="11" spans="1:8" ht="18.75">
      <c r="A11" s="148" t="s">
        <v>79</v>
      </c>
      <c r="B11" s="149"/>
      <c r="C11" s="149"/>
      <c r="D11" s="149"/>
      <c r="E11" s="149"/>
      <c r="F11" s="150"/>
      <c r="G11" s="94"/>
      <c r="H11" s="69">
        <f>SUM(H3:H10)</f>
        <v>0</v>
      </c>
    </row>
    <row r="14" spans="2:4" ht="18.75">
      <c r="B14" s="43" t="s">
        <v>87</v>
      </c>
      <c r="C14" s="7"/>
      <c r="D14" s="9"/>
    </row>
    <row r="15" spans="2:4" ht="15">
      <c r="B15" s="155" t="s">
        <v>96</v>
      </c>
      <c r="C15" s="156"/>
      <c r="D15" s="156"/>
    </row>
    <row r="16" spans="2:4" ht="15">
      <c r="B16" s="155" t="s">
        <v>97</v>
      </c>
      <c r="C16" s="156"/>
      <c r="D16" s="156"/>
    </row>
    <row r="17" spans="2:4" ht="15">
      <c r="B17" s="155" t="s">
        <v>98</v>
      </c>
      <c r="C17" s="156"/>
      <c r="D17" s="156"/>
    </row>
    <row r="18" spans="2:4" ht="15">
      <c r="B18" s="155" t="s">
        <v>99</v>
      </c>
      <c r="C18" s="156"/>
      <c r="D18" s="156"/>
    </row>
    <row r="19" spans="2:4" ht="15">
      <c r="B19" s="157" t="s">
        <v>100</v>
      </c>
      <c r="C19" s="158"/>
      <c r="D19" s="158"/>
    </row>
    <row r="20" spans="2:4" ht="15">
      <c r="B20" s="157" t="s">
        <v>101</v>
      </c>
      <c r="C20" s="158"/>
      <c r="D20" s="158"/>
    </row>
    <row r="21" spans="2:4" ht="15">
      <c r="B21" s="155" t="s">
        <v>102</v>
      </c>
      <c r="C21" s="156"/>
      <c r="D21" s="156"/>
    </row>
    <row r="22" spans="2:4" ht="15">
      <c r="B22" s="154" t="s">
        <v>95</v>
      </c>
      <c r="C22" s="154"/>
      <c r="D22" s="154"/>
    </row>
    <row r="29" spans="2:4" ht="18.75">
      <c r="B29" s="125"/>
      <c r="C29" s="160"/>
      <c r="D29" s="160"/>
    </row>
    <row r="31" spans="2:4" ht="18.75">
      <c r="B31" s="128"/>
      <c r="C31" s="159"/>
      <c r="D31" s="159"/>
    </row>
    <row r="32" spans="2:4" ht="18.75">
      <c r="B32" s="128"/>
      <c r="C32" s="159"/>
      <c r="D32" s="159"/>
    </row>
    <row r="33" spans="2:4" ht="18.75">
      <c r="B33" s="128"/>
      <c r="C33" s="159"/>
      <c r="D33" s="159"/>
    </row>
    <row r="34" spans="2:4" ht="18.75">
      <c r="B34" s="128"/>
      <c r="C34" s="159"/>
      <c r="D34" s="159"/>
    </row>
    <row r="35" spans="3:4" ht="15">
      <c r="C35" s="126"/>
      <c r="D35" s="127"/>
    </row>
    <row r="36" spans="3:4" ht="15">
      <c r="C36" s="127"/>
      <c r="D36" s="127"/>
    </row>
  </sheetData>
  <mergeCells count="15">
    <mergeCell ref="C34:D34"/>
    <mergeCell ref="C29:D29"/>
    <mergeCell ref="C31:D31"/>
    <mergeCell ref="C32:D32"/>
    <mergeCell ref="C33:D33"/>
    <mergeCell ref="A11:F11"/>
    <mergeCell ref="A2:H2"/>
    <mergeCell ref="B22:D22"/>
    <mergeCell ref="B15:D15"/>
    <mergeCell ref="B16:D16"/>
    <mergeCell ref="B17:D17"/>
    <mergeCell ref="B18:D18"/>
    <mergeCell ref="B19:D19"/>
    <mergeCell ref="B20:D20"/>
    <mergeCell ref="B21:D21"/>
  </mergeCells>
  <printOptions/>
  <pageMargins left="0.75" right="0.75" top="1" bottom="1" header="0.5" footer="0.5"/>
  <pageSetup horizontalDpi="600" verticalDpi="600" orientation="landscape" paperSize="9" scale="98" r:id="rId1"/>
</worksheet>
</file>

<file path=xl/worksheets/sheet2.xml><?xml version="1.0" encoding="utf-8"?>
<worksheet xmlns="http://schemas.openxmlformats.org/spreadsheetml/2006/main" xmlns:r="http://schemas.openxmlformats.org/officeDocument/2006/relationships">
  <dimension ref="A1:H173"/>
  <sheetViews>
    <sheetView zoomScalePageLayoutView="0" workbookViewId="0" topLeftCell="A1">
      <selection activeCell="G3" sqref="G3:G15"/>
    </sheetView>
  </sheetViews>
  <sheetFormatPr defaultColWidth="9.140625" defaultRowHeight="15"/>
  <cols>
    <col min="1" max="1" width="3.140625" style="1" customWidth="1"/>
    <col min="2" max="2" width="60.7109375" style="44" customWidth="1"/>
    <col min="3" max="3" width="9.140625" style="1" customWidth="1"/>
    <col min="4" max="4" width="12.7109375" style="10" customWidth="1"/>
    <col min="5" max="5" width="13.57421875" style="1" customWidth="1"/>
    <col min="6" max="6" width="17.00390625" style="1" hidden="1" customWidth="1"/>
    <col min="7" max="7" width="17.00390625" style="1" customWidth="1"/>
    <col min="8" max="8" width="14.28125" style="0" customWidth="1"/>
  </cols>
  <sheetData>
    <row r="1" spans="1:8" s="2" customFormat="1" ht="34.5" customHeight="1">
      <c r="A1" s="78" t="s">
        <v>41</v>
      </c>
      <c r="B1" s="78" t="s">
        <v>30</v>
      </c>
      <c r="C1" s="78" t="s">
        <v>31</v>
      </c>
      <c r="D1" s="78" t="s">
        <v>73</v>
      </c>
      <c r="E1" s="143" t="s">
        <v>72</v>
      </c>
      <c r="G1" s="145" t="s">
        <v>191</v>
      </c>
      <c r="H1" s="146" t="s">
        <v>42</v>
      </c>
    </row>
    <row r="2" spans="1:8" s="2" customFormat="1" ht="34.5" customHeight="1">
      <c r="A2" s="161" t="s">
        <v>182</v>
      </c>
      <c r="B2" s="162"/>
      <c r="C2" s="162"/>
      <c r="D2" s="162"/>
      <c r="E2" s="162"/>
      <c r="F2" s="162"/>
      <c r="G2" s="162"/>
      <c r="H2" s="163"/>
    </row>
    <row r="3" spans="1:8" s="2" customFormat="1" ht="147.75">
      <c r="A3" s="81">
        <v>1</v>
      </c>
      <c r="B3" s="101" t="s">
        <v>43</v>
      </c>
      <c r="C3" s="83" t="s">
        <v>54</v>
      </c>
      <c r="D3" s="11" t="s">
        <v>89</v>
      </c>
      <c r="E3" s="129"/>
      <c r="F3" s="102">
        <v>9</v>
      </c>
      <c r="G3" s="179">
        <f aca="true" t="shared" si="0" ref="G3:G15">SUM(F3*1.05)</f>
        <v>9.450000000000001</v>
      </c>
      <c r="H3" s="103">
        <f aca="true" t="shared" si="1" ref="H3:H15">SUM(E3*F3)</f>
        <v>0</v>
      </c>
    </row>
    <row r="4" spans="1:8" s="2" customFormat="1" ht="90">
      <c r="A4" s="81">
        <v>2</v>
      </c>
      <c r="B4" s="104" t="s">
        <v>212</v>
      </c>
      <c r="C4" s="83" t="s">
        <v>55</v>
      </c>
      <c r="D4" s="11" t="s">
        <v>89</v>
      </c>
      <c r="E4" s="129"/>
      <c r="F4" s="102">
        <v>11.7</v>
      </c>
      <c r="G4" s="179">
        <f t="shared" si="0"/>
        <v>12.285</v>
      </c>
      <c r="H4" s="103">
        <f t="shared" si="1"/>
        <v>0</v>
      </c>
    </row>
    <row r="5" spans="1:8" s="2" customFormat="1" ht="160.5" customHeight="1">
      <c r="A5" s="81">
        <v>3</v>
      </c>
      <c r="B5" s="105" t="s">
        <v>44</v>
      </c>
      <c r="C5" s="83" t="s">
        <v>56</v>
      </c>
      <c r="D5" s="11" t="s">
        <v>89</v>
      </c>
      <c r="E5" s="129"/>
      <c r="F5" s="102">
        <v>8</v>
      </c>
      <c r="G5" s="179">
        <f t="shared" si="0"/>
        <v>8.4</v>
      </c>
      <c r="H5" s="103">
        <f t="shared" si="1"/>
        <v>0</v>
      </c>
    </row>
    <row r="6" spans="1:8" s="2" customFormat="1" ht="112.5">
      <c r="A6" s="81">
        <v>4</v>
      </c>
      <c r="B6" s="141" t="s">
        <v>12</v>
      </c>
      <c r="C6" s="83" t="s">
        <v>57</v>
      </c>
      <c r="D6" s="11" t="s">
        <v>89</v>
      </c>
      <c r="E6" s="129"/>
      <c r="F6" s="102">
        <v>14</v>
      </c>
      <c r="G6" s="179">
        <f t="shared" si="0"/>
        <v>14.700000000000001</v>
      </c>
      <c r="H6" s="103">
        <f t="shared" si="1"/>
        <v>0</v>
      </c>
    </row>
    <row r="7" spans="1:8" s="2" customFormat="1" ht="146.25">
      <c r="A7" s="81">
        <v>5</v>
      </c>
      <c r="B7" s="105" t="s">
        <v>45</v>
      </c>
      <c r="C7" s="83" t="s">
        <v>54</v>
      </c>
      <c r="D7" s="8" t="s">
        <v>85</v>
      </c>
      <c r="E7" s="129"/>
      <c r="F7" s="102">
        <v>17.33</v>
      </c>
      <c r="G7" s="179">
        <f t="shared" si="0"/>
        <v>18.1965</v>
      </c>
      <c r="H7" s="103">
        <f t="shared" si="1"/>
        <v>0</v>
      </c>
    </row>
    <row r="8" spans="1:8" s="2" customFormat="1" ht="146.25">
      <c r="A8" s="81">
        <v>6</v>
      </c>
      <c r="B8" s="105" t="s">
        <v>46</v>
      </c>
      <c r="C8" s="83" t="s">
        <v>58</v>
      </c>
      <c r="D8" s="8" t="s">
        <v>85</v>
      </c>
      <c r="E8" s="129"/>
      <c r="F8" s="102">
        <v>14.66</v>
      </c>
      <c r="G8" s="179">
        <f t="shared" si="0"/>
        <v>15.393</v>
      </c>
      <c r="H8" s="103">
        <f t="shared" si="1"/>
        <v>0</v>
      </c>
    </row>
    <row r="9" spans="1:8" s="2" customFormat="1" ht="146.25">
      <c r="A9" s="81">
        <v>7</v>
      </c>
      <c r="B9" s="105" t="s">
        <v>13</v>
      </c>
      <c r="C9" s="83" t="s">
        <v>59</v>
      </c>
      <c r="D9" s="8" t="s">
        <v>85</v>
      </c>
      <c r="E9" s="129"/>
      <c r="F9" s="102">
        <v>22.66</v>
      </c>
      <c r="G9" s="179">
        <f t="shared" si="0"/>
        <v>23.793000000000003</v>
      </c>
      <c r="H9" s="103">
        <f t="shared" si="1"/>
        <v>0</v>
      </c>
    </row>
    <row r="10" spans="1:8" ht="146.25" customHeight="1">
      <c r="A10" s="75">
        <v>8</v>
      </c>
      <c r="B10" s="101" t="s">
        <v>47</v>
      </c>
      <c r="C10" s="77" t="s">
        <v>58</v>
      </c>
      <c r="D10" s="8" t="s">
        <v>177</v>
      </c>
      <c r="E10" s="64"/>
      <c r="F10" s="106">
        <v>17</v>
      </c>
      <c r="G10" s="180">
        <f t="shared" si="0"/>
        <v>17.85</v>
      </c>
      <c r="H10" s="103">
        <f t="shared" si="1"/>
        <v>0</v>
      </c>
    </row>
    <row r="11" spans="1:8" s="2" customFormat="1" ht="198.75" customHeight="1">
      <c r="A11" s="75">
        <v>9</v>
      </c>
      <c r="B11" s="176" t="s">
        <v>48</v>
      </c>
      <c r="C11" s="77" t="s">
        <v>60</v>
      </c>
      <c r="D11" s="8" t="s">
        <v>177</v>
      </c>
      <c r="E11" s="64"/>
      <c r="F11" s="106">
        <v>9</v>
      </c>
      <c r="G11" s="180">
        <f t="shared" si="0"/>
        <v>9.450000000000001</v>
      </c>
      <c r="H11" s="103">
        <f t="shared" si="1"/>
        <v>0</v>
      </c>
    </row>
    <row r="12" spans="1:8" s="2" customFormat="1" ht="192.75" customHeight="1">
      <c r="A12" s="75">
        <v>10</v>
      </c>
      <c r="B12" s="176" t="s">
        <v>49</v>
      </c>
      <c r="C12" s="77"/>
      <c r="D12" s="8" t="s">
        <v>177</v>
      </c>
      <c r="E12" s="64"/>
      <c r="F12" s="106">
        <v>8</v>
      </c>
      <c r="G12" s="180">
        <f t="shared" si="0"/>
        <v>8.4</v>
      </c>
      <c r="H12" s="107">
        <f t="shared" si="1"/>
        <v>0</v>
      </c>
    </row>
    <row r="13" spans="1:8" s="2" customFormat="1" ht="105" customHeight="1">
      <c r="A13" s="75">
        <v>11</v>
      </c>
      <c r="B13" s="101" t="s">
        <v>63</v>
      </c>
      <c r="C13" s="77" t="s">
        <v>64</v>
      </c>
      <c r="D13" s="8" t="s">
        <v>178</v>
      </c>
      <c r="E13" s="64"/>
      <c r="F13" s="106">
        <v>14</v>
      </c>
      <c r="G13" s="180">
        <f t="shared" si="0"/>
        <v>14.700000000000001</v>
      </c>
      <c r="H13" s="108">
        <f t="shared" si="1"/>
        <v>0</v>
      </c>
    </row>
    <row r="14" spans="1:8" s="2" customFormat="1" ht="90" customHeight="1">
      <c r="A14" s="84">
        <v>12</v>
      </c>
      <c r="B14" s="177" t="s">
        <v>65</v>
      </c>
      <c r="C14" s="109" t="s">
        <v>66</v>
      </c>
      <c r="D14" s="48" t="s">
        <v>178</v>
      </c>
      <c r="E14" s="66"/>
      <c r="F14" s="110">
        <v>17</v>
      </c>
      <c r="G14" s="181">
        <f t="shared" si="0"/>
        <v>17.85</v>
      </c>
      <c r="H14" s="111">
        <f t="shared" si="1"/>
        <v>0</v>
      </c>
    </row>
    <row r="15" spans="1:8" s="2" customFormat="1" ht="78.75">
      <c r="A15" s="75">
        <v>13</v>
      </c>
      <c r="B15" s="178" t="s">
        <v>67</v>
      </c>
      <c r="C15" s="75" t="s">
        <v>35</v>
      </c>
      <c r="D15" s="8" t="s">
        <v>80</v>
      </c>
      <c r="E15" s="64"/>
      <c r="F15" s="106">
        <v>15</v>
      </c>
      <c r="G15" s="180">
        <f t="shared" si="0"/>
        <v>15.75</v>
      </c>
      <c r="H15" s="107">
        <f t="shared" si="1"/>
        <v>0</v>
      </c>
    </row>
    <row r="16" spans="1:8" s="2" customFormat="1" ht="18.75">
      <c r="A16" s="164" t="s">
        <v>68</v>
      </c>
      <c r="B16" s="164"/>
      <c r="C16" s="164"/>
      <c r="D16" s="164"/>
      <c r="E16" s="164"/>
      <c r="F16" s="164"/>
      <c r="G16" s="114"/>
      <c r="H16" s="113">
        <f>SUM(H3:H15)</f>
        <v>0</v>
      </c>
    </row>
    <row r="17" s="115" customFormat="1" ht="12"/>
    <row r="18" s="115" customFormat="1" ht="219" customHeight="1"/>
    <row r="19" s="115" customFormat="1" ht="219" customHeight="1"/>
    <row r="20" s="115" customFormat="1" ht="12"/>
    <row r="21" s="115" customFormat="1" ht="12"/>
    <row r="22" s="115" customFormat="1" ht="12"/>
    <row r="23" s="115" customFormat="1" ht="12"/>
    <row r="24" s="115" customFormat="1" ht="12"/>
    <row r="25" s="115" customFormat="1" ht="12"/>
    <row r="26" s="115" customFormat="1" ht="12"/>
    <row r="27" s="115" customFormat="1" ht="12"/>
    <row r="28" s="53" customFormat="1" ht="12"/>
    <row r="29" s="115" customFormat="1" ht="12"/>
    <row r="30" s="115" customFormat="1" ht="102" customHeight="1"/>
    <row r="31" s="115" customFormat="1" ht="102" customHeight="1"/>
    <row r="32" spans="1:7" s="119" customFormat="1" ht="30" customHeight="1">
      <c r="A32" s="116"/>
      <c r="B32" s="117"/>
      <c r="C32" s="116"/>
      <c r="D32" s="118"/>
      <c r="E32" s="116"/>
      <c r="F32" s="116"/>
      <c r="G32" s="116"/>
    </row>
    <row r="33" spans="6:7" s="115" customFormat="1" ht="12">
      <c r="F33" s="116"/>
      <c r="G33" s="116"/>
    </row>
    <row r="34" spans="6:7" s="115" customFormat="1" ht="12">
      <c r="F34" s="116"/>
      <c r="G34" s="116"/>
    </row>
    <row r="35" spans="6:7" s="115" customFormat="1" ht="12">
      <c r="F35" s="116"/>
      <c r="G35" s="116"/>
    </row>
    <row r="36" spans="6:7" s="115" customFormat="1" ht="12">
      <c r="F36" s="116"/>
      <c r="G36" s="116"/>
    </row>
    <row r="37" spans="6:7" s="115" customFormat="1" ht="12">
      <c r="F37" s="116"/>
      <c r="G37" s="116"/>
    </row>
    <row r="38" spans="6:7" s="115" customFormat="1" ht="12">
      <c r="F38" s="116"/>
      <c r="G38" s="116"/>
    </row>
    <row r="39" spans="6:7" s="115" customFormat="1" ht="12">
      <c r="F39" s="116"/>
      <c r="G39" s="116"/>
    </row>
    <row r="40" spans="1:7" s="119" customFormat="1" ht="30" customHeight="1">
      <c r="A40" s="116"/>
      <c r="B40" s="117"/>
      <c r="C40" s="116"/>
      <c r="D40" s="118"/>
      <c r="E40" s="116"/>
      <c r="F40" s="116"/>
      <c r="G40" s="116"/>
    </row>
    <row r="41" spans="6:7" s="115" customFormat="1" ht="12">
      <c r="F41" s="116"/>
      <c r="G41" s="116"/>
    </row>
    <row r="42" spans="6:7" s="115" customFormat="1" ht="12">
      <c r="F42" s="116"/>
      <c r="G42" s="116"/>
    </row>
    <row r="43" spans="6:7" s="115" customFormat="1" ht="12">
      <c r="F43" s="116"/>
      <c r="G43" s="116"/>
    </row>
    <row r="44" spans="6:7" s="115" customFormat="1" ht="116.25" customHeight="1">
      <c r="F44" s="116"/>
      <c r="G44" s="116"/>
    </row>
    <row r="45" spans="1:7" s="119" customFormat="1" ht="30" customHeight="1">
      <c r="A45" s="116"/>
      <c r="B45" s="117"/>
      <c r="C45" s="116"/>
      <c r="D45" s="118"/>
      <c r="E45" s="116"/>
      <c r="F45" s="116"/>
      <c r="G45" s="116"/>
    </row>
    <row r="46" spans="6:7" s="115" customFormat="1" ht="218.25" customHeight="1">
      <c r="F46" s="116"/>
      <c r="G46" s="116"/>
    </row>
    <row r="47" spans="6:7" s="115" customFormat="1" ht="12">
      <c r="F47" s="116"/>
      <c r="G47" s="116"/>
    </row>
    <row r="48" spans="6:7" s="115" customFormat="1" ht="198.75" customHeight="1">
      <c r="F48" s="116"/>
      <c r="G48" s="116"/>
    </row>
    <row r="49" spans="6:7" s="115" customFormat="1" ht="12">
      <c r="F49" s="116"/>
      <c r="G49" s="116"/>
    </row>
    <row r="50" spans="1:7" s="119" customFormat="1" ht="30" customHeight="1">
      <c r="A50" s="116"/>
      <c r="B50" s="117"/>
      <c r="C50" s="116"/>
      <c r="D50" s="118"/>
      <c r="E50" s="116"/>
      <c r="F50" s="116"/>
      <c r="G50" s="116"/>
    </row>
    <row r="51" spans="6:7" s="115" customFormat="1" ht="12">
      <c r="F51" s="116"/>
      <c r="G51" s="116"/>
    </row>
    <row r="52" spans="6:7" s="115" customFormat="1" ht="12">
      <c r="F52" s="116"/>
      <c r="G52" s="116"/>
    </row>
    <row r="53" spans="6:7" s="115" customFormat="1" ht="36" customHeight="1">
      <c r="F53" s="116"/>
      <c r="G53" s="116"/>
    </row>
    <row r="54" spans="6:7" s="115" customFormat="1" ht="40.5" customHeight="1">
      <c r="F54" s="116"/>
      <c r="G54" s="116"/>
    </row>
    <row r="55" spans="1:7" s="119" customFormat="1" ht="30" customHeight="1">
      <c r="A55" s="116"/>
      <c r="B55" s="117"/>
      <c r="C55" s="116"/>
      <c r="D55" s="118"/>
      <c r="E55" s="116"/>
      <c r="F55" s="116"/>
      <c r="G55" s="116"/>
    </row>
    <row r="56" spans="6:7" s="115" customFormat="1" ht="30" customHeight="1">
      <c r="F56" s="116"/>
      <c r="G56" s="116"/>
    </row>
    <row r="57" spans="6:7" s="115" customFormat="1" ht="35.25" customHeight="1">
      <c r="F57" s="116"/>
      <c r="G57" s="116"/>
    </row>
    <row r="58" spans="6:7" s="120" customFormat="1" ht="37.5" customHeight="1">
      <c r="F58" s="121"/>
      <c r="G58" s="121"/>
    </row>
    <row r="59" spans="6:7" s="115" customFormat="1" ht="27.75" customHeight="1">
      <c r="F59" s="116"/>
      <c r="G59" s="116"/>
    </row>
    <row r="60" spans="6:7" s="115" customFormat="1" ht="36.75" customHeight="1">
      <c r="F60" s="116"/>
      <c r="G60" s="116"/>
    </row>
    <row r="61" spans="6:7" s="115" customFormat="1" ht="16.5" customHeight="1">
      <c r="F61" s="116"/>
      <c r="G61" s="116"/>
    </row>
    <row r="62" spans="6:7" s="115" customFormat="1" ht="24.75" customHeight="1">
      <c r="F62" s="116"/>
      <c r="G62" s="116"/>
    </row>
    <row r="63" spans="6:7" s="115" customFormat="1" ht="69.75" customHeight="1">
      <c r="F63" s="116"/>
      <c r="G63" s="116"/>
    </row>
    <row r="64" spans="6:7" s="115" customFormat="1" ht="58.5" customHeight="1">
      <c r="F64" s="116"/>
      <c r="G64" s="116"/>
    </row>
    <row r="65" spans="6:7" s="115" customFormat="1" ht="33.75" customHeight="1">
      <c r="F65" s="116"/>
      <c r="G65" s="116"/>
    </row>
    <row r="66" spans="6:7" s="115" customFormat="1" ht="55.5" customHeight="1">
      <c r="F66" s="116"/>
      <c r="G66" s="116"/>
    </row>
    <row r="67" spans="6:7" s="115" customFormat="1" ht="57.75" customHeight="1">
      <c r="F67" s="116"/>
      <c r="G67" s="116"/>
    </row>
    <row r="68" spans="6:7" s="115" customFormat="1" ht="63" customHeight="1">
      <c r="F68" s="116"/>
      <c r="G68" s="116"/>
    </row>
    <row r="69" spans="1:7" s="119" customFormat="1" ht="30" customHeight="1">
      <c r="A69" s="116"/>
      <c r="B69" s="117"/>
      <c r="C69" s="116"/>
      <c r="D69" s="118"/>
      <c r="E69" s="116"/>
      <c r="F69" s="116"/>
      <c r="G69" s="116"/>
    </row>
    <row r="70" spans="6:7" s="115" customFormat="1" ht="107.25" customHeight="1">
      <c r="F70" s="116"/>
      <c r="G70" s="116"/>
    </row>
    <row r="71" spans="6:7" s="115" customFormat="1" ht="36" customHeight="1">
      <c r="F71" s="116"/>
      <c r="G71" s="116"/>
    </row>
    <row r="72" spans="6:7" s="115" customFormat="1" ht="55.5" customHeight="1">
      <c r="F72" s="116"/>
      <c r="G72" s="116"/>
    </row>
    <row r="73" spans="6:7" s="115" customFormat="1" ht="54.75" customHeight="1">
      <c r="F73" s="116"/>
      <c r="G73" s="116"/>
    </row>
    <row r="74" spans="6:7" s="115" customFormat="1" ht="52.5" customHeight="1">
      <c r="F74" s="116"/>
      <c r="G74" s="116"/>
    </row>
    <row r="75" spans="6:7" s="115" customFormat="1" ht="48" customHeight="1">
      <c r="F75" s="116"/>
      <c r="G75" s="116"/>
    </row>
    <row r="76" spans="6:7" s="115" customFormat="1" ht="40.5" customHeight="1">
      <c r="F76" s="116"/>
      <c r="G76" s="116"/>
    </row>
    <row r="77" spans="6:7" s="115" customFormat="1" ht="36.75" customHeight="1">
      <c r="F77" s="116"/>
      <c r="G77" s="116"/>
    </row>
    <row r="78" spans="6:7" s="115" customFormat="1" ht="42" customHeight="1">
      <c r="F78" s="116"/>
      <c r="G78" s="116"/>
    </row>
    <row r="79" spans="6:7" s="115" customFormat="1" ht="12">
      <c r="F79" s="116"/>
      <c r="G79" s="116"/>
    </row>
    <row r="80" spans="6:7" s="115" customFormat="1" ht="12">
      <c r="F80" s="116"/>
      <c r="G80" s="116"/>
    </row>
    <row r="81" spans="6:7" s="115" customFormat="1" ht="12">
      <c r="F81" s="116"/>
      <c r="G81" s="116"/>
    </row>
    <row r="82" spans="6:7" s="115" customFormat="1" ht="12">
      <c r="F82" s="116"/>
      <c r="G82" s="116"/>
    </row>
    <row r="83" spans="6:7" s="115" customFormat="1" ht="12">
      <c r="F83" s="116"/>
      <c r="G83" s="116"/>
    </row>
    <row r="84" spans="6:7" s="115" customFormat="1" ht="12">
      <c r="F84" s="116"/>
      <c r="G84" s="116"/>
    </row>
    <row r="85" spans="6:7" s="115" customFormat="1" ht="12">
      <c r="F85" s="116"/>
      <c r="G85" s="116"/>
    </row>
    <row r="86" spans="6:7" s="115" customFormat="1" ht="34.5" customHeight="1">
      <c r="F86" s="116"/>
      <c r="G86" s="116"/>
    </row>
    <row r="87" spans="6:7" s="115" customFormat="1" ht="12">
      <c r="F87" s="116"/>
      <c r="G87" s="116"/>
    </row>
    <row r="88" spans="6:7" s="115" customFormat="1" ht="41.25" customHeight="1">
      <c r="F88" s="116"/>
      <c r="G88" s="116"/>
    </row>
    <row r="89" spans="6:7" s="115" customFormat="1" ht="40.5" customHeight="1">
      <c r="F89" s="116"/>
      <c r="G89" s="116"/>
    </row>
    <row r="90" spans="6:7" s="115" customFormat="1" ht="36" customHeight="1">
      <c r="F90" s="116"/>
      <c r="G90" s="116"/>
    </row>
    <row r="91" spans="6:7" s="115" customFormat="1" ht="12">
      <c r="F91" s="116"/>
      <c r="G91" s="116"/>
    </row>
    <row r="92" spans="6:7" s="115" customFormat="1" ht="12">
      <c r="F92" s="116"/>
      <c r="G92" s="116"/>
    </row>
    <row r="93" spans="6:7" s="115" customFormat="1" ht="36" customHeight="1">
      <c r="F93" s="116"/>
      <c r="G93" s="116"/>
    </row>
    <row r="94" spans="1:7" s="115" customFormat="1" ht="12">
      <c r="A94" s="116"/>
      <c r="B94" s="117"/>
      <c r="C94" s="116"/>
      <c r="D94" s="118"/>
      <c r="E94" s="116"/>
      <c r="F94" s="116"/>
      <c r="G94" s="116"/>
    </row>
    <row r="95" spans="1:7" s="115" customFormat="1" ht="12">
      <c r="A95" s="116"/>
      <c r="B95" s="117"/>
      <c r="C95" s="116"/>
      <c r="D95" s="118"/>
      <c r="E95" s="116"/>
      <c r="F95" s="116"/>
      <c r="G95" s="116"/>
    </row>
    <row r="96" spans="1:7" s="115" customFormat="1" ht="12">
      <c r="A96" s="122"/>
      <c r="B96" s="123"/>
      <c r="C96" s="122"/>
      <c r="D96" s="124"/>
      <c r="E96" s="116"/>
      <c r="F96" s="116"/>
      <c r="G96" s="116"/>
    </row>
    <row r="97" spans="1:7" s="119" customFormat="1" ht="15">
      <c r="A97" s="122"/>
      <c r="B97" s="123"/>
      <c r="C97" s="122"/>
      <c r="D97" s="124"/>
      <c r="E97" s="116"/>
      <c r="F97" s="116"/>
      <c r="G97" s="116"/>
    </row>
    <row r="98" spans="1:7" s="119" customFormat="1" ht="34.5" customHeight="1">
      <c r="A98" s="33"/>
      <c r="B98" s="36"/>
      <c r="C98" s="34"/>
      <c r="D98" s="35"/>
      <c r="E98" s="30"/>
      <c r="F98" s="116"/>
      <c r="G98" s="116"/>
    </row>
    <row r="99" spans="1:7" s="119" customFormat="1" ht="19.5" customHeight="1">
      <c r="A99" s="33"/>
      <c r="B99" s="36"/>
      <c r="C99" s="34"/>
      <c r="D99" s="37"/>
      <c r="E99" s="31"/>
      <c r="F99" s="116"/>
      <c r="G99" s="116"/>
    </row>
    <row r="100" spans="1:7" s="119" customFormat="1" ht="19.5" customHeight="1">
      <c r="A100" s="33"/>
      <c r="B100" s="36"/>
      <c r="C100" s="34"/>
      <c r="D100" s="35"/>
      <c r="E100" s="30"/>
      <c r="F100" s="116"/>
      <c r="G100" s="116"/>
    </row>
    <row r="101" spans="1:7" s="119" customFormat="1" ht="19.5" customHeight="1">
      <c r="A101" s="33"/>
      <c r="B101" s="36"/>
      <c r="C101" s="34"/>
      <c r="D101" s="37"/>
      <c r="E101" s="31"/>
      <c r="F101" s="116"/>
      <c r="G101" s="116"/>
    </row>
    <row r="102" spans="1:7" s="119" customFormat="1" ht="19.5" customHeight="1">
      <c r="A102" s="33"/>
      <c r="B102" s="36"/>
      <c r="C102" s="34"/>
      <c r="D102" s="37"/>
      <c r="E102" s="31"/>
      <c r="F102" s="116"/>
      <c r="G102" s="116"/>
    </row>
    <row r="103" spans="1:7" s="119" customFormat="1" ht="19.5" customHeight="1">
      <c r="A103" s="33"/>
      <c r="B103" s="36"/>
      <c r="C103" s="34"/>
      <c r="D103" s="37"/>
      <c r="E103" s="31"/>
      <c r="F103" s="116"/>
      <c r="G103" s="116"/>
    </row>
    <row r="104" spans="1:7" s="119" customFormat="1" ht="19.5" customHeight="1">
      <c r="A104" s="33"/>
      <c r="B104" s="36"/>
      <c r="C104" s="34"/>
      <c r="D104" s="37"/>
      <c r="E104" s="31"/>
      <c r="F104" s="116"/>
      <c r="G104" s="116"/>
    </row>
    <row r="105" spans="1:7" s="119" customFormat="1" ht="19.5" customHeight="1">
      <c r="A105" s="33"/>
      <c r="B105" s="36"/>
      <c r="C105" s="34"/>
      <c r="D105" s="37"/>
      <c r="E105" s="31"/>
      <c r="F105" s="116"/>
      <c r="G105" s="116"/>
    </row>
    <row r="106" spans="1:7" s="119" customFormat="1" ht="19.5" customHeight="1">
      <c r="A106" s="33"/>
      <c r="B106" s="36"/>
      <c r="C106" s="34"/>
      <c r="D106" s="37"/>
      <c r="E106" s="31"/>
      <c r="F106" s="116"/>
      <c r="G106" s="116"/>
    </row>
    <row r="107" spans="1:7" s="119" customFormat="1" ht="19.5" customHeight="1">
      <c r="A107" s="33"/>
      <c r="B107" s="36"/>
      <c r="C107" s="34"/>
      <c r="D107" s="37"/>
      <c r="E107" s="31"/>
      <c r="F107" s="116"/>
      <c r="G107" s="116"/>
    </row>
    <row r="108" spans="1:7" s="119" customFormat="1" ht="19.5" customHeight="1">
      <c r="A108" s="33"/>
      <c r="B108" s="36"/>
      <c r="C108" s="34"/>
      <c r="D108" s="37"/>
      <c r="E108" s="31"/>
      <c r="F108" s="116"/>
      <c r="G108" s="116"/>
    </row>
    <row r="109" spans="1:7" s="119" customFormat="1" ht="15">
      <c r="A109" s="33"/>
      <c r="B109" s="36"/>
      <c r="C109" s="34"/>
      <c r="D109" s="37"/>
      <c r="E109" s="31"/>
      <c r="F109" s="116"/>
      <c r="G109" s="116"/>
    </row>
    <row r="110" spans="1:7" s="119" customFormat="1" ht="15">
      <c r="A110" s="33"/>
      <c r="B110" s="36"/>
      <c r="C110" s="34"/>
      <c r="D110" s="37"/>
      <c r="E110" s="31"/>
      <c r="F110" s="116"/>
      <c r="G110" s="116"/>
    </row>
    <row r="111" spans="1:7" s="119" customFormat="1" ht="15">
      <c r="A111" s="33"/>
      <c r="B111" s="36"/>
      <c r="C111" s="34"/>
      <c r="D111" s="37"/>
      <c r="E111" s="31"/>
      <c r="F111" s="116"/>
      <c r="G111" s="116"/>
    </row>
    <row r="112" spans="1:7" s="119" customFormat="1" ht="15">
      <c r="A112" s="33"/>
      <c r="B112" s="36"/>
      <c r="C112" s="34"/>
      <c r="D112" s="37"/>
      <c r="E112" s="31"/>
      <c r="F112" s="116"/>
      <c r="G112" s="116"/>
    </row>
    <row r="113" spans="1:7" s="119" customFormat="1" ht="15">
      <c r="A113" s="33"/>
      <c r="B113" s="36"/>
      <c r="C113" s="34"/>
      <c r="D113" s="37"/>
      <c r="E113" s="31"/>
      <c r="F113" s="32"/>
      <c r="G113" s="32"/>
    </row>
    <row r="114" spans="1:7" s="119" customFormat="1" ht="15">
      <c r="A114" s="33"/>
      <c r="B114" s="36"/>
      <c r="C114" s="34"/>
      <c r="D114" s="37"/>
      <c r="E114" s="31"/>
      <c r="F114" s="32"/>
      <c r="G114" s="32"/>
    </row>
    <row r="115" spans="1:7" s="119" customFormat="1" ht="15">
      <c r="A115" s="33"/>
      <c r="B115" s="36"/>
      <c r="C115" s="34"/>
      <c r="D115" s="37"/>
      <c r="E115" s="31"/>
      <c r="F115" s="32"/>
      <c r="G115" s="32"/>
    </row>
    <row r="116" spans="1:7" s="119" customFormat="1" ht="15">
      <c r="A116" s="33"/>
      <c r="B116" s="36"/>
      <c r="C116" s="34"/>
      <c r="D116" s="37"/>
      <c r="E116" s="31"/>
      <c r="F116" s="32"/>
      <c r="G116" s="32"/>
    </row>
    <row r="117" spans="1:7" s="119" customFormat="1" ht="15">
      <c r="A117" s="33"/>
      <c r="B117" s="36"/>
      <c r="C117" s="34"/>
      <c r="D117" s="37"/>
      <c r="E117" s="31"/>
      <c r="F117" s="32"/>
      <c r="G117" s="32"/>
    </row>
    <row r="118" spans="1:7" s="119" customFormat="1" ht="15">
      <c r="A118" s="33"/>
      <c r="B118" s="36"/>
      <c r="C118" s="34"/>
      <c r="D118" s="37"/>
      <c r="E118" s="31"/>
      <c r="F118" s="32"/>
      <c r="G118" s="32"/>
    </row>
    <row r="119" spans="1:7" s="119" customFormat="1" ht="15">
      <c r="A119" s="33"/>
      <c r="B119" s="36"/>
      <c r="C119" s="34"/>
      <c r="D119" s="37"/>
      <c r="E119" s="31"/>
      <c r="F119" s="32"/>
      <c r="G119" s="32"/>
    </row>
    <row r="120" spans="1:7" s="119" customFormat="1" ht="15">
      <c r="A120" s="33"/>
      <c r="B120" s="36"/>
      <c r="C120" s="34"/>
      <c r="D120" s="37"/>
      <c r="E120" s="31"/>
      <c r="F120" s="32"/>
      <c r="G120" s="32"/>
    </row>
    <row r="121" spans="1:7" s="119" customFormat="1" ht="15">
      <c r="A121" s="33"/>
      <c r="B121" s="36"/>
      <c r="C121" s="34"/>
      <c r="D121" s="37"/>
      <c r="E121" s="31"/>
      <c r="F121" s="32"/>
      <c r="G121" s="32"/>
    </row>
    <row r="122" spans="1:7" s="119" customFormat="1" ht="15">
      <c r="A122" s="33"/>
      <c r="B122" s="36"/>
      <c r="C122" s="34"/>
      <c r="D122" s="37"/>
      <c r="E122" s="31"/>
      <c r="F122" s="32"/>
      <c r="G122" s="32"/>
    </row>
    <row r="123" spans="1:7" s="119" customFormat="1" ht="15">
      <c r="A123" s="33"/>
      <c r="B123" s="36"/>
      <c r="C123" s="34"/>
      <c r="D123" s="37"/>
      <c r="E123" s="31"/>
      <c r="F123" s="32"/>
      <c r="G123" s="32"/>
    </row>
    <row r="124" spans="1:7" s="119" customFormat="1" ht="15">
      <c r="A124" s="33"/>
      <c r="B124" s="36"/>
      <c r="C124" s="34"/>
      <c r="D124" s="37"/>
      <c r="E124" s="31"/>
      <c r="F124" s="32"/>
      <c r="G124" s="32"/>
    </row>
    <row r="125" spans="1:7" s="119" customFormat="1" ht="15">
      <c r="A125" s="33"/>
      <c r="B125" s="36"/>
      <c r="C125" s="34"/>
      <c r="D125" s="37"/>
      <c r="E125" s="31"/>
      <c r="F125" s="32"/>
      <c r="G125" s="32"/>
    </row>
    <row r="126" spans="1:7" s="119" customFormat="1" ht="15">
      <c r="A126" s="33"/>
      <c r="B126" s="36"/>
      <c r="C126" s="34"/>
      <c r="D126" s="37"/>
      <c r="E126" s="31"/>
      <c r="F126" s="32"/>
      <c r="G126" s="32"/>
    </row>
    <row r="127" spans="1:7" s="119" customFormat="1" ht="15">
      <c r="A127" s="33"/>
      <c r="B127" s="36"/>
      <c r="C127" s="34"/>
      <c r="D127" s="37"/>
      <c r="E127" s="31"/>
      <c r="F127" s="32"/>
      <c r="G127" s="32"/>
    </row>
    <row r="128" spans="1:7" s="119" customFormat="1" ht="15">
      <c r="A128" s="33"/>
      <c r="B128" s="36"/>
      <c r="C128" s="34"/>
      <c r="D128" s="37"/>
      <c r="E128" s="31"/>
      <c r="F128" s="32"/>
      <c r="G128" s="32"/>
    </row>
    <row r="129" spans="1:7" s="119" customFormat="1" ht="15">
      <c r="A129" s="33"/>
      <c r="B129" s="36"/>
      <c r="C129" s="34"/>
      <c r="D129" s="37"/>
      <c r="E129" s="31"/>
      <c r="F129" s="32"/>
      <c r="G129" s="32"/>
    </row>
    <row r="130" spans="1:7" s="119" customFormat="1" ht="15">
      <c r="A130" s="33"/>
      <c r="B130" s="36"/>
      <c r="C130" s="34"/>
      <c r="D130" s="37"/>
      <c r="E130" s="31"/>
      <c r="F130" s="32"/>
      <c r="G130" s="32"/>
    </row>
    <row r="131" spans="1:7" s="119" customFormat="1" ht="15">
      <c r="A131" s="33"/>
      <c r="B131" s="36"/>
      <c r="C131" s="34"/>
      <c r="D131" s="37"/>
      <c r="E131" s="31"/>
      <c r="F131" s="32"/>
      <c r="G131" s="32"/>
    </row>
    <row r="132" spans="1:7" s="119" customFormat="1" ht="15">
      <c r="A132" s="33"/>
      <c r="B132" s="36"/>
      <c r="C132" s="34"/>
      <c r="D132" s="37"/>
      <c r="E132" s="31"/>
      <c r="F132" s="32"/>
      <c r="G132" s="32"/>
    </row>
    <row r="133" spans="1:7" s="119" customFormat="1" ht="15">
      <c r="A133" s="33"/>
      <c r="B133" s="36"/>
      <c r="C133" s="34"/>
      <c r="D133" s="37"/>
      <c r="E133" s="31"/>
      <c r="F133" s="32"/>
      <c r="G133" s="32"/>
    </row>
    <row r="134" spans="1:7" s="119" customFormat="1" ht="15">
      <c r="A134" s="33"/>
      <c r="B134" s="36"/>
      <c r="C134" s="34"/>
      <c r="D134" s="37"/>
      <c r="E134" s="31"/>
      <c r="F134" s="32"/>
      <c r="G134" s="32"/>
    </row>
    <row r="135" spans="1:7" s="119" customFormat="1" ht="15">
      <c r="A135" s="33"/>
      <c r="B135" s="38"/>
      <c r="C135" s="34"/>
      <c r="D135" s="37"/>
      <c r="E135" s="31"/>
      <c r="F135" s="32"/>
      <c r="G135" s="32"/>
    </row>
    <row r="136" spans="1:7" s="119" customFormat="1" ht="15">
      <c r="A136" s="33"/>
      <c r="B136" s="36"/>
      <c r="C136" s="34"/>
      <c r="D136" s="37"/>
      <c r="E136" s="31"/>
      <c r="F136" s="32"/>
      <c r="G136" s="32"/>
    </row>
    <row r="137" spans="1:7" s="119" customFormat="1" ht="15">
      <c r="A137" s="33"/>
      <c r="B137" s="36"/>
      <c r="C137" s="34"/>
      <c r="D137" s="37"/>
      <c r="E137" s="31"/>
      <c r="F137" s="32"/>
      <c r="G137" s="32"/>
    </row>
    <row r="138" spans="1:7" s="119" customFormat="1" ht="15">
      <c r="A138" s="33"/>
      <c r="B138" s="36"/>
      <c r="C138" s="34"/>
      <c r="D138" s="37"/>
      <c r="E138" s="31"/>
      <c r="F138" s="32"/>
      <c r="G138" s="32"/>
    </row>
    <row r="139" spans="1:7" s="119" customFormat="1" ht="15">
      <c r="A139" s="33"/>
      <c r="B139" s="36"/>
      <c r="C139" s="34"/>
      <c r="D139" s="37"/>
      <c r="E139" s="31"/>
      <c r="F139" s="32"/>
      <c r="G139" s="32"/>
    </row>
    <row r="140" spans="1:7" s="119" customFormat="1" ht="15">
      <c r="A140" s="33"/>
      <c r="B140" s="36"/>
      <c r="C140" s="34"/>
      <c r="D140" s="37"/>
      <c r="E140" s="31"/>
      <c r="F140" s="32"/>
      <c r="G140" s="32"/>
    </row>
    <row r="141" spans="1:7" s="119" customFormat="1" ht="15">
      <c r="A141" s="33"/>
      <c r="B141" s="36"/>
      <c r="C141" s="34"/>
      <c r="D141" s="37"/>
      <c r="E141" s="31"/>
      <c r="F141" s="32"/>
      <c r="G141" s="32"/>
    </row>
    <row r="142" spans="1:7" s="119" customFormat="1" ht="15">
      <c r="A142" s="33"/>
      <c r="B142" s="36"/>
      <c r="C142" s="34"/>
      <c r="D142" s="37"/>
      <c r="E142" s="31"/>
      <c r="F142" s="32"/>
      <c r="G142" s="32"/>
    </row>
    <row r="143" spans="1:7" s="119" customFormat="1" ht="15">
      <c r="A143" s="33"/>
      <c r="B143" s="36"/>
      <c r="C143" s="34"/>
      <c r="D143" s="37"/>
      <c r="E143" s="31"/>
      <c r="F143" s="32"/>
      <c r="G143" s="32"/>
    </row>
    <row r="144" spans="1:7" s="119" customFormat="1" ht="15">
      <c r="A144" s="33"/>
      <c r="B144" s="36"/>
      <c r="C144" s="34"/>
      <c r="D144" s="37"/>
      <c r="E144" s="31"/>
      <c r="F144" s="32"/>
      <c r="G144" s="32"/>
    </row>
    <row r="145" spans="1:7" s="119" customFormat="1" ht="15">
      <c r="A145" s="33"/>
      <c r="B145" s="36"/>
      <c r="C145" s="34"/>
      <c r="D145" s="37"/>
      <c r="E145" s="31"/>
      <c r="F145" s="32"/>
      <c r="G145" s="32"/>
    </row>
    <row r="146" spans="1:7" s="119" customFormat="1" ht="15">
      <c r="A146" s="33"/>
      <c r="B146" s="36"/>
      <c r="C146" s="34"/>
      <c r="D146" s="37"/>
      <c r="E146" s="31"/>
      <c r="F146" s="32"/>
      <c r="G146" s="32"/>
    </row>
    <row r="147" spans="1:7" s="119" customFormat="1" ht="15">
      <c r="A147" s="33"/>
      <c r="B147" s="36"/>
      <c r="C147" s="34"/>
      <c r="D147" s="37"/>
      <c r="E147" s="31"/>
      <c r="F147" s="32"/>
      <c r="G147" s="32"/>
    </row>
    <row r="148" spans="1:7" s="119" customFormat="1" ht="15">
      <c r="A148" s="33"/>
      <c r="B148" s="36"/>
      <c r="C148" s="34"/>
      <c r="D148" s="37"/>
      <c r="E148" s="31"/>
      <c r="F148" s="32"/>
      <c r="G148" s="32"/>
    </row>
    <row r="149" spans="1:7" ht="15">
      <c r="A149" s="33"/>
      <c r="B149" s="36"/>
      <c r="C149" s="34"/>
      <c r="D149" s="37"/>
      <c r="E149" s="31"/>
      <c r="F149" s="32"/>
      <c r="G149" s="32"/>
    </row>
    <row r="150" spans="1:7" ht="15">
      <c r="A150" s="33"/>
      <c r="B150" s="36"/>
      <c r="C150" s="34"/>
      <c r="D150" s="37"/>
      <c r="E150" s="31"/>
      <c r="F150" s="32"/>
      <c r="G150" s="32"/>
    </row>
    <row r="151" spans="1:7" ht="15">
      <c r="A151" s="33"/>
      <c r="B151" s="36"/>
      <c r="C151" s="34"/>
      <c r="D151" s="37"/>
      <c r="E151" s="31"/>
      <c r="F151" s="32"/>
      <c r="G151" s="32"/>
    </row>
    <row r="152" spans="1:7" ht="15">
      <c r="A152" s="33"/>
      <c r="B152" s="36"/>
      <c r="C152" s="34"/>
      <c r="D152" s="37"/>
      <c r="E152" s="31"/>
      <c r="F152" s="32"/>
      <c r="G152" s="32"/>
    </row>
    <row r="153" spans="1:7" ht="15">
      <c r="A153" s="33"/>
      <c r="B153" s="36"/>
      <c r="C153" s="34"/>
      <c r="D153" s="37"/>
      <c r="E153" s="31"/>
      <c r="F153" s="32"/>
      <c r="G153" s="32"/>
    </row>
    <row r="154" spans="1:7" ht="15">
      <c r="A154" s="33"/>
      <c r="B154" s="36"/>
      <c r="C154" s="34"/>
      <c r="D154" s="37"/>
      <c r="E154" s="31"/>
      <c r="F154" s="32"/>
      <c r="G154" s="32"/>
    </row>
    <row r="155" spans="1:7" ht="15">
      <c r="A155" s="33"/>
      <c r="B155" s="36"/>
      <c r="C155" s="34"/>
      <c r="D155" s="37"/>
      <c r="E155" s="31"/>
      <c r="F155" s="32"/>
      <c r="G155" s="32"/>
    </row>
    <row r="156" spans="1:7" ht="15">
      <c r="A156" s="33"/>
      <c r="B156" s="36"/>
      <c r="C156" s="34"/>
      <c r="D156" s="37"/>
      <c r="E156" s="31"/>
      <c r="F156" s="32"/>
      <c r="G156" s="32"/>
    </row>
    <row r="157" spans="1:7" ht="15">
      <c r="A157" s="33"/>
      <c r="B157" s="36"/>
      <c r="C157" s="34"/>
      <c r="D157" s="37"/>
      <c r="E157" s="31"/>
      <c r="F157" s="32"/>
      <c r="G157" s="32"/>
    </row>
    <row r="158" spans="6:7" ht="15">
      <c r="F158" s="32"/>
      <c r="G158" s="32"/>
    </row>
    <row r="159" spans="6:7" ht="15">
      <c r="F159" s="32"/>
      <c r="G159" s="32"/>
    </row>
    <row r="160" spans="6:7" ht="15">
      <c r="F160" s="32"/>
      <c r="G160" s="32"/>
    </row>
    <row r="161" spans="6:7" ht="15">
      <c r="F161" s="32"/>
      <c r="G161" s="32"/>
    </row>
    <row r="162" spans="6:7" ht="15">
      <c r="F162" s="32"/>
      <c r="G162" s="32"/>
    </row>
    <row r="163" spans="6:7" ht="15">
      <c r="F163" s="32"/>
      <c r="G163" s="32"/>
    </row>
    <row r="164" spans="6:7" ht="15">
      <c r="F164" s="32"/>
      <c r="G164" s="32"/>
    </row>
    <row r="165" spans="6:7" ht="15">
      <c r="F165" s="32"/>
      <c r="G165" s="32"/>
    </row>
    <row r="166" spans="6:7" ht="15">
      <c r="F166" s="32"/>
      <c r="G166" s="32"/>
    </row>
    <row r="167" spans="6:7" ht="15">
      <c r="F167" s="32"/>
      <c r="G167" s="32"/>
    </row>
    <row r="168" spans="6:7" ht="15">
      <c r="F168" s="32"/>
      <c r="G168" s="32"/>
    </row>
    <row r="169" spans="6:7" ht="15">
      <c r="F169" s="32"/>
      <c r="G169" s="32"/>
    </row>
    <row r="170" spans="6:7" ht="15">
      <c r="F170" s="32"/>
      <c r="G170" s="32"/>
    </row>
    <row r="171" spans="6:7" ht="15">
      <c r="F171" s="32"/>
      <c r="G171" s="32"/>
    </row>
    <row r="172" spans="6:7" ht="15">
      <c r="F172" s="32"/>
      <c r="G172" s="32"/>
    </row>
    <row r="173" spans="6:7" ht="15">
      <c r="F173" s="12"/>
      <c r="G173" s="12"/>
    </row>
  </sheetData>
  <sheetProtection/>
  <autoFilter ref="A1:D16"/>
  <mergeCells count="2">
    <mergeCell ref="A2:H2"/>
    <mergeCell ref="A16:F16"/>
  </mergeCells>
  <printOptions/>
  <pageMargins left="0.25" right="0.25" top="0.75" bottom="0.75" header="0.3" footer="0.3"/>
  <pageSetup horizontalDpi="600" verticalDpi="600" orientation="landscape" paperSize="9" scale="97" r:id="rId1"/>
</worksheet>
</file>

<file path=xl/worksheets/sheet3.xml><?xml version="1.0" encoding="utf-8"?>
<worksheet xmlns="http://schemas.openxmlformats.org/spreadsheetml/2006/main" xmlns:r="http://schemas.openxmlformats.org/officeDocument/2006/relationships">
  <dimension ref="A1:H88"/>
  <sheetViews>
    <sheetView workbookViewId="0" topLeftCell="A1">
      <selection activeCell="B11" sqref="B11"/>
    </sheetView>
  </sheetViews>
  <sheetFormatPr defaultColWidth="9.140625" defaultRowHeight="15"/>
  <cols>
    <col min="1" max="1" width="3.140625" style="0" customWidth="1"/>
    <col min="2" max="2" width="60.7109375" style="0" customWidth="1"/>
    <col min="4" max="4" width="15.00390625" style="0" customWidth="1"/>
    <col min="6" max="6" width="6.00390625" style="0" hidden="1" customWidth="1"/>
    <col min="7" max="7" width="11.57421875" style="0" customWidth="1"/>
    <col min="8" max="8" width="13.00390625" style="0" customWidth="1"/>
  </cols>
  <sheetData>
    <row r="1" spans="1:8" ht="34.5" customHeight="1">
      <c r="A1" s="59" t="s">
        <v>29</v>
      </c>
      <c r="B1" s="59" t="s">
        <v>30</v>
      </c>
      <c r="C1" s="60" t="s">
        <v>31</v>
      </c>
      <c r="D1" s="59" t="s">
        <v>73</v>
      </c>
      <c r="E1" s="58" t="s">
        <v>72</v>
      </c>
      <c r="G1" s="58" t="s">
        <v>191</v>
      </c>
      <c r="H1" s="58" t="s">
        <v>192</v>
      </c>
    </row>
    <row r="2" spans="1:8" ht="15" customHeight="1">
      <c r="A2" s="151" t="s">
        <v>74</v>
      </c>
      <c r="B2" s="152"/>
      <c r="C2" s="152"/>
      <c r="D2" s="152"/>
      <c r="E2" s="152"/>
      <c r="F2" s="152"/>
      <c r="G2" s="152"/>
      <c r="H2" s="153"/>
    </row>
    <row r="3" spans="1:8" ht="90">
      <c r="A3" s="49">
        <v>1</v>
      </c>
      <c r="B3" s="70" t="s">
        <v>94</v>
      </c>
      <c r="C3" s="71" t="s">
        <v>34</v>
      </c>
      <c r="D3" s="72" t="s">
        <v>179</v>
      </c>
      <c r="E3" s="73"/>
      <c r="F3" s="74">
        <v>1.5</v>
      </c>
      <c r="G3" s="74">
        <f>(SUM(F3*5%)+F3)</f>
        <v>1.575</v>
      </c>
      <c r="H3" s="74">
        <f aca="true" t="shared" si="0" ref="H3:H12">SUM(E3*G3)</f>
        <v>0</v>
      </c>
    </row>
    <row r="4" spans="1:8" ht="78.75">
      <c r="A4" s="49">
        <v>2</v>
      </c>
      <c r="B4" s="70" t="s">
        <v>208</v>
      </c>
      <c r="C4" s="71" t="s">
        <v>34</v>
      </c>
      <c r="D4" s="72" t="s">
        <v>179</v>
      </c>
      <c r="E4" s="73"/>
      <c r="F4" s="74">
        <v>6.7</v>
      </c>
      <c r="G4" s="74">
        <f>SUM(F4*1.05)</f>
        <v>7.035</v>
      </c>
      <c r="H4" s="74">
        <f>SUM(E4*G4)</f>
        <v>0</v>
      </c>
    </row>
    <row r="5" spans="1:8" ht="112.5">
      <c r="A5" s="49">
        <v>3</v>
      </c>
      <c r="B5" s="135" t="s">
        <v>209</v>
      </c>
      <c r="C5" s="71" t="s">
        <v>34</v>
      </c>
      <c r="D5" s="72" t="s">
        <v>179</v>
      </c>
      <c r="E5" s="73"/>
      <c r="F5" s="74">
        <v>7</v>
      </c>
      <c r="G5" s="74">
        <f>SUM(F5*1.05)</f>
        <v>7.3500000000000005</v>
      </c>
      <c r="H5" s="74">
        <f>SUM(E5*G5)</f>
        <v>0</v>
      </c>
    </row>
    <row r="6" spans="1:8" ht="45">
      <c r="A6" s="4">
        <v>4</v>
      </c>
      <c r="B6" s="40" t="s">
        <v>40</v>
      </c>
      <c r="C6" s="5" t="s">
        <v>34</v>
      </c>
      <c r="D6" s="3" t="s">
        <v>179</v>
      </c>
      <c r="E6" s="61"/>
      <c r="F6" s="62">
        <v>2.5</v>
      </c>
      <c r="G6" s="62">
        <f>(SUM(F6*5%)+F6)</f>
        <v>2.625</v>
      </c>
      <c r="H6" s="62">
        <f t="shared" si="0"/>
        <v>0</v>
      </c>
    </row>
    <row r="7" spans="1:8" ht="45">
      <c r="A7" s="4">
        <v>5</v>
      </c>
      <c r="B7" s="76" t="s">
        <v>163</v>
      </c>
      <c r="C7" s="77" t="s">
        <v>34</v>
      </c>
      <c r="D7" s="78" t="s">
        <v>179</v>
      </c>
      <c r="E7" s="79"/>
      <c r="F7" s="80">
        <v>6</v>
      </c>
      <c r="G7" s="80">
        <f>(SUM(F7*5%)+F7)</f>
        <v>6.3</v>
      </c>
      <c r="H7" s="80">
        <f t="shared" si="0"/>
        <v>0</v>
      </c>
    </row>
    <row r="8" spans="1:8" ht="45">
      <c r="A8" s="4">
        <v>6</v>
      </c>
      <c r="B8" s="41" t="s">
        <v>91</v>
      </c>
      <c r="C8" s="6" t="s">
        <v>34</v>
      </c>
      <c r="D8" s="3" t="s">
        <v>179</v>
      </c>
      <c r="E8" s="61"/>
      <c r="F8" s="62">
        <v>8</v>
      </c>
      <c r="G8" s="62">
        <f>(SUM(F8*5%)+F8)</f>
        <v>8.4</v>
      </c>
      <c r="H8" s="62">
        <f t="shared" si="0"/>
        <v>0</v>
      </c>
    </row>
    <row r="9" spans="1:8" ht="33.75">
      <c r="A9" s="4">
        <v>7</v>
      </c>
      <c r="B9" s="82" t="s">
        <v>93</v>
      </c>
      <c r="C9" s="83" t="s">
        <v>34</v>
      </c>
      <c r="D9" s="78" t="s">
        <v>178</v>
      </c>
      <c r="E9" s="79"/>
      <c r="F9" s="80">
        <v>15</v>
      </c>
      <c r="G9" s="80">
        <f>(SUM(F9*5%)+F9)</f>
        <v>15.75</v>
      </c>
      <c r="H9" s="80">
        <f t="shared" si="0"/>
        <v>0</v>
      </c>
    </row>
    <row r="10" spans="1:8" ht="101.25">
      <c r="A10" s="45">
        <v>8</v>
      </c>
      <c r="B10" s="139" t="s">
        <v>210</v>
      </c>
      <c r="C10" s="140" t="s">
        <v>34</v>
      </c>
      <c r="D10" s="136" t="s">
        <v>80</v>
      </c>
      <c r="E10" s="137"/>
      <c r="F10" s="138">
        <v>9.7</v>
      </c>
      <c r="G10" s="80">
        <f>SUM(F10*1.05)</f>
        <v>10.185</v>
      </c>
      <c r="H10" s="80">
        <f>SUM(E10*G10)</f>
        <v>0</v>
      </c>
    </row>
    <row r="11" spans="1:8" ht="33.75">
      <c r="A11" s="45">
        <v>9</v>
      </c>
      <c r="B11" s="76" t="s">
        <v>211</v>
      </c>
      <c r="C11" s="75" t="s">
        <v>32</v>
      </c>
      <c r="D11" s="78" t="s">
        <v>178</v>
      </c>
      <c r="E11" s="137"/>
      <c r="F11" s="138">
        <v>3.5</v>
      </c>
      <c r="G11" s="80">
        <f>SUM(F11*1.05)</f>
        <v>3.6750000000000003</v>
      </c>
      <c r="H11" s="80">
        <f>SUM(E11*G11)</f>
        <v>0</v>
      </c>
    </row>
    <row r="12" spans="1:8" ht="67.5">
      <c r="A12" s="45">
        <v>10</v>
      </c>
      <c r="B12" s="46" t="s">
        <v>115</v>
      </c>
      <c r="C12" s="47" t="s">
        <v>34</v>
      </c>
      <c r="D12" s="59" t="s">
        <v>178</v>
      </c>
      <c r="E12" s="67"/>
      <c r="F12" s="68">
        <v>8.5</v>
      </c>
      <c r="G12" s="62">
        <f>SUM((F12*5%)+F12)</f>
        <v>8.925</v>
      </c>
      <c r="H12" s="62">
        <f t="shared" si="0"/>
        <v>0</v>
      </c>
    </row>
    <row r="13" spans="1:8" ht="15" customHeight="1">
      <c r="A13" s="151" t="s">
        <v>75</v>
      </c>
      <c r="B13" s="152"/>
      <c r="C13" s="152"/>
      <c r="D13" s="152"/>
      <c r="E13" s="152"/>
      <c r="F13" s="152"/>
      <c r="G13" s="152"/>
      <c r="H13" s="153"/>
    </row>
    <row r="14" spans="1:8" ht="146.25">
      <c r="A14" s="4">
        <v>11</v>
      </c>
      <c r="B14" s="76" t="s">
        <v>3</v>
      </c>
      <c r="C14" s="75" t="s">
        <v>34</v>
      </c>
      <c r="D14" s="78" t="s">
        <v>179</v>
      </c>
      <c r="E14" s="85"/>
      <c r="F14" s="86">
        <v>1.5</v>
      </c>
      <c r="G14" s="86">
        <f>SUM(F14*1.05)</f>
        <v>1.5750000000000002</v>
      </c>
      <c r="H14" s="86">
        <f>SUM(E14*G14)</f>
        <v>0</v>
      </c>
    </row>
    <row r="15" spans="1:8" ht="146.25">
      <c r="A15" s="4">
        <v>12</v>
      </c>
      <c r="B15" s="76" t="s">
        <v>4</v>
      </c>
      <c r="C15" s="4" t="s">
        <v>34</v>
      </c>
      <c r="D15" s="3" t="s">
        <v>179</v>
      </c>
      <c r="E15" s="87"/>
      <c r="F15" s="88">
        <v>5</v>
      </c>
      <c r="G15" s="88">
        <f>SUM(F15*1.05)</f>
        <v>5.25</v>
      </c>
      <c r="H15" s="88">
        <f>SUM(E15*G15)</f>
        <v>0</v>
      </c>
    </row>
    <row r="16" spans="1:8" ht="45">
      <c r="A16" s="4">
        <v>13</v>
      </c>
      <c r="B16" s="76" t="s">
        <v>88</v>
      </c>
      <c r="C16" s="75" t="s">
        <v>34</v>
      </c>
      <c r="D16" s="78" t="s">
        <v>178</v>
      </c>
      <c r="E16" s="85"/>
      <c r="F16" s="86">
        <v>8</v>
      </c>
      <c r="G16" s="86">
        <f>SUM(F16*1.05)</f>
        <v>8.4</v>
      </c>
      <c r="H16" s="86">
        <f>SUM(E16*G16)</f>
        <v>0</v>
      </c>
    </row>
    <row r="17" spans="1:8" ht="78.75">
      <c r="A17" s="4">
        <v>14</v>
      </c>
      <c r="B17" s="40" t="s">
        <v>116</v>
      </c>
      <c r="C17" s="4" t="s">
        <v>34</v>
      </c>
      <c r="D17" s="3" t="s">
        <v>178</v>
      </c>
      <c r="E17" s="87"/>
      <c r="F17" s="88">
        <v>53</v>
      </c>
      <c r="G17" s="88">
        <f>SUM(F17*1.05)</f>
        <v>55.650000000000006</v>
      </c>
      <c r="H17" s="88">
        <f>SUM(E17*G17)</f>
        <v>0</v>
      </c>
    </row>
    <row r="18" spans="1:8" ht="15" customHeight="1">
      <c r="A18" s="165" t="s">
        <v>81</v>
      </c>
      <c r="B18" s="165"/>
      <c r="C18" s="165"/>
      <c r="D18" s="165"/>
      <c r="E18" s="165"/>
      <c r="F18" s="165"/>
      <c r="G18" s="165"/>
      <c r="H18" s="165"/>
    </row>
    <row r="19" spans="1:8" ht="146.25">
      <c r="A19" s="49">
        <v>15</v>
      </c>
      <c r="B19" s="70" t="s">
        <v>193</v>
      </c>
      <c r="C19" s="71" t="s">
        <v>90</v>
      </c>
      <c r="D19" s="72" t="s">
        <v>179</v>
      </c>
      <c r="E19" s="85"/>
      <c r="F19" s="86">
        <v>11.18</v>
      </c>
      <c r="G19" s="86">
        <f>SUM(F19*1.05)</f>
        <v>11.739</v>
      </c>
      <c r="H19" s="86">
        <f>SUM(E19*F19)</f>
        <v>0</v>
      </c>
    </row>
    <row r="20" spans="1:8" ht="101.25">
      <c r="A20" s="4">
        <v>16</v>
      </c>
      <c r="B20" s="40" t="s">
        <v>69</v>
      </c>
      <c r="C20" s="5" t="s">
        <v>34</v>
      </c>
      <c r="D20" s="3" t="s">
        <v>179</v>
      </c>
      <c r="E20" s="87"/>
      <c r="F20" s="88">
        <v>1.3</v>
      </c>
      <c r="G20" s="88">
        <f>SUM(F20*1.05)</f>
        <v>1.3650000000000002</v>
      </c>
      <c r="H20" s="88">
        <f>SUM(E20*F20)</f>
        <v>0</v>
      </c>
    </row>
    <row r="21" spans="1:8" ht="146.25">
      <c r="A21" s="4">
        <v>17</v>
      </c>
      <c r="B21" s="76" t="s">
        <v>173</v>
      </c>
      <c r="C21" s="77" t="s">
        <v>34</v>
      </c>
      <c r="D21" s="78" t="s">
        <v>179</v>
      </c>
      <c r="E21" s="85"/>
      <c r="F21" s="86">
        <v>4.5</v>
      </c>
      <c r="G21" s="86">
        <f>SUM(F21*1.05)</f>
        <v>4.7250000000000005</v>
      </c>
      <c r="H21" s="86">
        <f>SUM(E21*F21)</f>
        <v>0</v>
      </c>
    </row>
    <row r="22" spans="1:8" ht="45">
      <c r="A22" s="45">
        <v>18</v>
      </c>
      <c r="B22" s="46" t="s">
        <v>70</v>
      </c>
      <c r="C22" s="47" t="s">
        <v>34</v>
      </c>
      <c r="D22" s="59" t="s">
        <v>179</v>
      </c>
      <c r="E22" s="89"/>
      <c r="F22" s="90">
        <v>1.3</v>
      </c>
      <c r="G22" s="90">
        <f>SUM(F22*1.05)</f>
        <v>1.3650000000000002</v>
      </c>
      <c r="H22" s="90">
        <f>SUM(E22*F22)</f>
        <v>0</v>
      </c>
    </row>
    <row r="23" spans="1:8" ht="15">
      <c r="A23" s="166" t="s">
        <v>76</v>
      </c>
      <c r="B23" s="167"/>
      <c r="C23" s="167"/>
      <c r="D23" s="167"/>
      <c r="E23" s="167"/>
      <c r="F23" s="167"/>
      <c r="G23" s="167"/>
      <c r="H23" s="168"/>
    </row>
    <row r="24" spans="1:8" ht="22.5">
      <c r="A24" s="49">
        <v>19</v>
      </c>
      <c r="B24" s="182" t="s">
        <v>5</v>
      </c>
      <c r="C24" s="51" t="s">
        <v>33</v>
      </c>
      <c r="D24" s="52" t="s">
        <v>86</v>
      </c>
      <c r="E24" s="87"/>
      <c r="F24" s="88">
        <v>1.8</v>
      </c>
      <c r="G24" s="88">
        <f aca="true" t="shared" si="1" ref="G24:G30">SUM(F24*1.05)</f>
        <v>1.8900000000000001</v>
      </c>
      <c r="H24" s="88">
        <f aca="true" t="shared" si="2" ref="H24:H30">SUM(E24*G24)</f>
        <v>0</v>
      </c>
    </row>
    <row r="25" spans="1:8" ht="22.5">
      <c r="A25" s="4">
        <v>20</v>
      </c>
      <c r="B25" s="112" t="s">
        <v>6</v>
      </c>
      <c r="C25" s="5" t="s">
        <v>33</v>
      </c>
      <c r="D25" s="8" t="s">
        <v>86</v>
      </c>
      <c r="E25" s="87"/>
      <c r="F25" s="88">
        <v>3</v>
      </c>
      <c r="G25" s="88">
        <f t="shared" si="1"/>
        <v>3.1500000000000004</v>
      </c>
      <c r="H25" s="88">
        <f t="shared" si="2"/>
        <v>0</v>
      </c>
    </row>
    <row r="26" spans="1:8" ht="22.5">
      <c r="A26" s="4">
        <v>21</v>
      </c>
      <c r="B26" s="55" t="s">
        <v>7</v>
      </c>
      <c r="C26" s="56" t="s">
        <v>33</v>
      </c>
      <c r="D26" s="8" t="s">
        <v>86</v>
      </c>
      <c r="E26" s="87"/>
      <c r="F26" s="62">
        <v>9.6</v>
      </c>
      <c r="G26" s="62">
        <f t="shared" si="1"/>
        <v>10.08</v>
      </c>
      <c r="H26" s="88">
        <f t="shared" si="2"/>
        <v>0</v>
      </c>
    </row>
    <row r="27" spans="1:8" ht="22.5">
      <c r="A27" s="4">
        <v>22</v>
      </c>
      <c r="B27" s="55" t="s">
        <v>8</v>
      </c>
      <c r="C27" s="56" t="s">
        <v>33</v>
      </c>
      <c r="D27" s="8" t="s">
        <v>86</v>
      </c>
      <c r="E27" s="87"/>
      <c r="F27" s="62">
        <v>9.4</v>
      </c>
      <c r="G27" s="62">
        <f t="shared" si="1"/>
        <v>9.870000000000001</v>
      </c>
      <c r="H27" s="88">
        <f t="shared" si="2"/>
        <v>0</v>
      </c>
    </row>
    <row r="28" spans="1:8" ht="22.5">
      <c r="A28" s="4">
        <v>23</v>
      </c>
      <c r="B28" s="112" t="s">
        <v>9</v>
      </c>
      <c r="C28" s="4" t="s">
        <v>33</v>
      </c>
      <c r="D28" s="8" t="s">
        <v>86</v>
      </c>
      <c r="E28" s="87"/>
      <c r="F28" s="62">
        <v>10</v>
      </c>
      <c r="G28" s="62">
        <f t="shared" si="1"/>
        <v>10.5</v>
      </c>
      <c r="H28" s="88">
        <f t="shared" si="2"/>
        <v>0</v>
      </c>
    </row>
    <row r="29" spans="1:8" ht="22.5">
      <c r="A29" s="4">
        <v>24</v>
      </c>
      <c r="B29" s="112" t="s">
        <v>10</v>
      </c>
      <c r="C29" s="5" t="s">
        <v>33</v>
      </c>
      <c r="D29" s="8" t="s">
        <v>86</v>
      </c>
      <c r="E29" s="87"/>
      <c r="F29" s="62">
        <v>11</v>
      </c>
      <c r="G29" s="62">
        <f t="shared" si="1"/>
        <v>11.55</v>
      </c>
      <c r="H29" s="88">
        <f t="shared" si="2"/>
        <v>0</v>
      </c>
    </row>
    <row r="30" spans="1:8" ht="22.5">
      <c r="A30" s="4">
        <v>25</v>
      </c>
      <c r="B30" s="183" t="s">
        <v>11</v>
      </c>
      <c r="C30" s="91" t="s">
        <v>33</v>
      </c>
      <c r="D30" s="48" t="s">
        <v>86</v>
      </c>
      <c r="E30" s="89"/>
      <c r="F30" s="68">
        <v>11.2</v>
      </c>
      <c r="G30" s="68">
        <f t="shared" si="1"/>
        <v>11.76</v>
      </c>
      <c r="H30" s="90">
        <f t="shared" si="2"/>
        <v>0</v>
      </c>
    </row>
    <row r="31" spans="1:8" ht="15" customHeight="1">
      <c r="A31" s="151" t="s">
        <v>77</v>
      </c>
      <c r="B31" s="152"/>
      <c r="C31" s="152"/>
      <c r="D31" s="152"/>
      <c r="E31" s="152"/>
      <c r="F31" s="152"/>
      <c r="G31" s="152"/>
      <c r="H31" s="153"/>
    </row>
    <row r="32" spans="1:8" ht="22.5">
      <c r="A32" s="49">
        <v>26</v>
      </c>
      <c r="B32" s="50" t="s">
        <v>107</v>
      </c>
      <c r="C32" s="51" t="s">
        <v>32</v>
      </c>
      <c r="D32" s="52" t="s">
        <v>80</v>
      </c>
      <c r="E32" s="87"/>
      <c r="F32" s="62">
        <v>1.7</v>
      </c>
      <c r="G32" s="62">
        <f aca="true" t="shared" si="3" ref="G32:G44">SUM(F32*1.05)</f>
        <v>1.785</v>
      </c>
      <c r="H32" s="88">
        <f aca="true" t="shared" si="4" ref="H32:H44">SUM(E32*G32)</f>
        <v>0</v>
      </c>
    </row>
    <row r="33" spans="1:8" ht="22.5">
      <c r="A33" s="4">
        <v>27</v>
      </c>
      <c r="B33" s="40" t="s">
        <v>108</v>
      </c>
      <c r="C33" s="5" t="s">
        <v>32</v>
      </c>
      <c r="D33" s="8" t="s">
        <v>80</v>
      </c>
      <c r="E33" s="87"/>
      <c r="F33" s="88">
        <v>2</v>
      </c>
      <c r="G33" s="88">
        <f t="shared" si="3"/>
        <v>2.1</v>
      </c>
      <c r="H33" s="88">
        <f t="shared" si="4"/>
        <v>0</v>
      </c>
    </row>
    <row r="34" spans="1:8" ht="22.5">
      <c r="A34" s="4">
        <v>28</v>
      </c>
      <c r="B34" s="40" t="s">
        <v>109</v>
      </c>
      <c r="C34" s="5" t="s">
        <v>32</v>
      </c>
      <c r="D34" s="8" t="s">
        <v>80</v>
      </c>
      <c r="E34" s="87"/>
      <c r="F34" s="88">
        <v>1.8</v>
      </c>
      <c r="G34" s="88">
        <f t="shared" si="3"/>
        <v>1.8900000000000001</v>
      </c>
      <c r="H34" s="88">
        <f t="shared" si="4"/>
        <v>0</v>
      </c>
    </row>
    <row r="35" spans="1:8" ht="15">
      <c r="A35" s="4">
        <v>29</v>
      </c>
      <c r="B35" s="40" t="s">
        <v>92</v>
      </c>
      <c r="C35" s="5" t="s">
        <v>32</v>
      </c>
      <c r="D35" s="8" t="s">
        <v>80</v>
      </c>
      <c r="E35" s="87"/>
      <c r="F35" s="88">
        <v>2</v>
      </c>
      <c r="G35" s="88">
        <f t="shared" si="3"/>
        <v>2.1</v>
      </c>
      <c r="H35" s="88">
        <f t="shared" si="4"/>
        <v>0</v>
      </c>
    </row>
    <row r="36" spans="1:8" ht="33.75">
      <c r="A36" s="4">
        <v>30</v>
      </c>
      <c r="B36" s="40" t="s">
        <v>110</v>
      </c>
      <c r="C36" s="5" t="s">
        <v>32</v>
      </c>
      <c r="D36" s="8" t="s">
        <v>80</v>
      </c>
      <c r="E36" s="87"/>
      <c r="F36" s="88">
        <v>0.5</v>
      </c>
      <c r="G36" s="88">
        <f t="shared" si="3"/>
        <v>0.525</v>
      </c>
      <c r="H36" s="88">
        <f t="shared" si="4"/>
        <v>0</v>
      </c>
    </row>
    <row r="37" spans="1:8" ht="22.5">
      <c r="A37" s="4">
        <v>31</v>
      </c>
      <c r="B37" s="40" t="s">
        <v>83</v>
      </c>
      <c r="C37" s="5" t="s">
        <v>34</v>
      </c>
      <c r="D37" s="8" t="s">
        <v>80</v>
      </c>
      <c r="E37" s="87"/>
      <c r="F37" s="88">
        <v>5</v>
      </c>
      <c r="G37" s="88">
        <f t="shared" si="3"/>
        <v>5.25</v>
      </c>
      <c r="H37" s="88">
        <f t="shared" si="4"/>
        <v>0</v>
      </c>
    </row>
    <row r="38" spans="1:8" ht="22.5">
      <c r="A38" s="4">
        <v>32</v>
      </c>
      <c r="B38" s="40" t="s">
        <v>174</v>
      </c>
      <c r="C38" s="5" t="s">
        <v>34</v>
      </c>
      <c r="D38" s="8" t="s">
        <v>80</v>
      </c>
      <c r="E38" s="87"/>
      <c r="F38" s="88">
        <v>2.5</v>
      </c>
      <c r="G38" s="88">
        <f t="shared" si="3"/>
        <v>2.625</v>
      </c>
      <c r="H38" s="88">
        <f t="shared" si="4"/>
        <v>0</v>
      </c>
    </row>
    <row r="39" spans="1:8" ht="56.25">
      <c r="A39" s="4">
        <v>33</v>
      </c>
      <c r="B39" s="40" t="s">
        <v>175</v>
      </c>
      <c r="C39" s="5" t="s">
        <v>34</v>
      </c>
      <c r="D39" s="8" t="s">
        <v>84</v>
      </c>
      <c r="E39" s="87"/>
      <c r="F39" s="88">
        <v>1.7</v>
      </c>
      <c r="G39" s="88">
        <f t="shared" si="3"/>
        <v>1.785</v>
      </c>
      <c r="H39" s="88">
        <f t="shared" si="4"/>
        <v>0</v>
      </c>
    </row>
    <row r="40" spans="1:8" ht="45">
      <c r="A40" s="4">
        <v>34</v>
      </c>
      <c r="B40" s="40" t="s">
        <v>71</v>
      </c>
      <c r="C40" s="5" t="s">
        <v>34</v>
      </c>
      <c r="D40" s="8" t="s">
        <v>84</v>
      </c>
      <c r="E40" s="87"/>
      <c r="F40" s="88">
        <v>15</v>
      </c>
      <c r="G40" s="88">
        <f t="shared" si="3"/>
        <v>15.75</v>
      </c>
      <c r="H40" s="88">
        <f t="shared" si="4"/>
        <v>0</v>
      </c>
    </row>
    <row r="41" spans="1:8" ht="22.5">
      <c r="A41" s="4">
        <v>35</v>
      </c>
      <c r="B41" s="40" t="s">
        <v>111</v>
      </c>
      <c r="C41" s="5" t="s">
        <v>32</v>
      </c>
      <c r="D41" s="8" t="s">
        <v>80</v>
      </c>
      <c r="E41" s="87"/>
      <c r="F41" s="88">
        <v>2.2</v>
      </c>
      <c r="G41" s="88">
        <f t="shared" si="3"/>
        <v>2.3100000000000005</v>
      </c>
      <c r="H41" s="88">
        <f t="shared" si="4"/>
        <v>0</v>
      </c>
    </row>
    <row r="42" spans="1:8" ht="33.75">
      <c r="A42" s="4">
        <v>36</v>
      </c>
      <c r="B42" s="40" t="s">
        <v>112</v>
      </c>
      <c r="C42" s="5" t="s">
        <v>32</v>
      </c>
      <c r="D42" s="8" t="s">
        <v>80</v>
      </c>
      <c r="E42" s="87"/>
      <c r="F42" s="88">
        <v>23.5</v>
      </c>
      <c r="G42" s="88">
        <f t="shared" si="3"/>
        <v>24.675</v>
      </c>
      <c r="H42" s="88">
        <f t="shared" si="4"/>
        <v>0</v>
      </c>
    </row>
    <row r="43" spans="1:8" ht="45">
      <c r="A43" s="4">
        <v>37</v>
      </c>
      <c r="B43" s="40" t="s">
        <v>113</v>
      </c>
      <c r="C43" s="5" t="s">
        <v>32</v>
      </c>
      <c r="D43" s="8" t="s">
        <v>80</v>
      </c>
      <c r="E43" s="87"/>
      <c r="F43" s="88">
        <v>9.9</v>
      </c>
      <c r="G43" s="88">
        <f t="shared" si="3"/>
        <v>10.395000000000001</v>
      </c>
      <c r="H43" s="88">
        <f t="shared" si="4"/>
        <v>0</v>
      </c>
    </row>
    <row r="44" spans="1:8" ht="45">
      <c r="A44" s="4">
        <v>38</v>
      </c>
      <c r="B44" s="46" t="s">
        <v>114</v>
      </c>
      <c r="C44" s="47" t="s">
        <v>32</v>
      </c>
      <c r="D44" s="48" t="s">
        <v>80</v>
      </c>
      <c r="E44" s="89"/>
      <c r="F44" s="90">
        <v>7.2</v>
      </c>
      <c r="G44" s="90">
        <f t="shared" si="3"/>
        <v>7.5600000000000005</v>
      </c>
      <c r="H44" s="90">
        <f t="shared" si="4"/>
        <v>0</v>
      </c>
    </row>
    <row r="45" spans="1:8" ht="15" customHeight="1">
      <c r="A45" s="151" t="s">
        <v>78</v>
      </c>
      <c r="B45" s="152"/>
      <c r="C45" s="152"/>
      <c r="D45" s="152"/>
      <c r="E45" s="152"/>
      <c r="F45" s="152"/>
      <c r="G45" s="152"/>
      <c r="H45" s="153"/>
    </row>
    <row r="46" spans="1:8" ht="78.75">
      <c r="A46" s="49">
        <v>39</v>
      </c>
      <c r="B46" s="50" t="s">
        <v>196</v>
      </c>
      <c r="C46" s="51" t="s">
        <v>35</v>
      </c>
      <c r="D46" s="52" t="s">
        <v>80</v>
      </c>
      <c r="E46" s="92"/>
      <c r="F46" s="88">
        <v>220</v>
      </c>
      <c r="G46" s="88">
        <f aca="true" t="shared" si="5" ref="G46:G77">SUM(F46*1.05)</f>
        <v>231</v>
      </c>
      <c r="H46" s="88">
        <f aca="true" t="shared" si="6" ref="H46:H77">SUM(E46*G46)</f>
        <v>0</v>
      </c>
    </row>
    <row r="47" spans="1:8" ht="22.5">
      <c r="A47" s="4">
        <v>40</v>
      </c>
      <c r="B47" s="40" t="s">
        <v>195</v>
      </c>
      <c r="C47" s="5" t="s">
        <v>35</v>
      </c>
      <c r="D47" s="8" t="s">
        <v>80</v>
      </c>
      <c r="E47" s="92"/>
      <c r="F47" s="88">
        <v>5</v>
      </c>
      <c r="G47" s="88">
        <f t="shared" si="5"/>
        <v>5.25</v>
      </c>
      <c r="H47" s="88">
        <f t="shared" si="6"/>
        <v>0</v>
      </c>
    </row>
    <row r="48" spans="1:8" ht="45">
      <c r="A48" s="4">
        <v>41</v>
      </c>
      <c r="B48" s="40" t="s">
        <v>82</v>
      </c>
      <c r="C48" s="5" t="s">
        <v>32</v>
      </c>
      <c r="D48" s="8" t="s">
        <v>80</v>
      </c>
      <c r="E48" s="92"/>
      <c r="F48" s="88">
        <v>13.5</v>
      </c>
      <c r="G48" s="88">
        <f t="shared" si="5"/>
        <v>14.175</v>
      </c>
      <c r="H48" s="88">
        <f t="shared" si="6"/>
        <v>0</v>
      </c>
    </row>
    <row r="49" spans="1:8" ht="33.75">
      <c r="A49" s="4">
        <v>42</v>
      </c>
      <c r="B49" s="40" t="s">
        <v>194</v>
      </c>
      <c r="C49" s="5" t="s">
        <v>32</v>
      </c>
      <c r="D49" s="8" t="s">
        <v>80</v>
      </c>
      <c r="E49" s="92"/>
      <c r="F49" s="88">
        <v>35</v>
      </c>
      <c r="G49" s="88">
        <f t="shared" si="5"/>
        <v>36.75</v>
      </c>
      <c r="H49" s="88">
        <f t="shared" si="6"/>
        <v>0</v>
      </c>
    </row>
    <row r="50" spans="1:8" ht="33.75">
      <c r="A50" s="4">
        <v>43</v>
      </c>
      <c r="B50" s="40" t="s">
        <v>197</v>
      </c>
      <c r="C50" s="5" t="s">
        <v>32</v>
      </c>
      <c r="D50" s="8" t="s">
        <v>80</v>
      </c>
      <c r="E50" s="92"/>
      <c r="F50" s="88">
        <v>8.5</v>
      </c>
      <c r="G50" s="88">
        <f t="shared" si="5"/>
        <v>8.925</v>
      </c>
      <c r="H50" s="88">
        <f t="shared" si="6"/>
        <v>0</v>
      </c>
    </row>
    <row r="51" spans="1:8" ht="22.5">
      <c r="A51" s="4">
        <v>44</v>
      </c>
      <c r="B51" s="40" t="s">
        <v>198</v>
      </c>
      <c r="C51" s="5" t="s">
        <v>32</v>
      </c>
      <c r="D51" s="8" t="s">
        <v>80</v>
      </c>
      <c r="E51" s="92"/>
      <c r="F51" s="88">
        <v>2.7</v>
      </c>
      <c r="G51" s="88">
        <f t="shared" si="5"/>
        <v>2.8350000000000004</v>
      </c>
      <c r="H51" s="88">
        <f t="shared" si="6"/>
        <v>0</v>
      </c>
    </row>
    <row r="52" spans="1:8" ht="22.5">
      <c r="A52" s="4">
        <v>45</v>
      </c>
      <c r="B52" s="40" t="s">
        <v>172</v>
      </c>
      <c r="C52" s="5" t="s">
        <v>32</v>
      </c>
      <c r="D52" s="8" t="s">
        <v>80</v>
      </c>
      <c r="E52" s="92"/>
      <c r="F52" s="88">
        <v>7</v>
      </c>
      <c r="G52" s="88">
        <f t="shared" si="5"/>
        <v>7.3500000000000005</v>
      </c>
      <c r="H52" s="88">
        <f t="shared" si="6"/>
        <v>0</v>
      </c>
    </row>
    <row r="53" spans="1:8" ht="22.5">
      <c r="A53" s="4">
        <v>46</v>
      </c>
      <c r="B53" s="40" t="s">
        <v>199</v>
      </c>
      <c r="C53" s="5" t="s">
        <v>32</v>
      </c>
      <c r="D53" s="8" t="s">
        <v>80</v>
      </c>
      <c r="E53" s="92"/>
      <c r="F53" s="88">
        <v>2</v>
      </c>
      <c r="G53" s="88">
        <f t="shared" si="5"/>
        <v>2.1</v>
      </c>
      <c r="H53" s="88">
        <f t="shared" si="6"/>
        <v>0</v>
      </c>
    </row>
    <row r="54" spans="1:8" ht="22.5">
      <c r="A54" s="4">
        <v>47</v>
      </c>
      <c r="B54" s="40" t="s">
        <v>171</v>
      </c>
      <c r="C54" s="5" t="s">
        <v>32</v>
      </c>
      <c r="D54" s="8" t="s">
        <v>80</v>
      </c>
      <c r="E54" s="92"/>
      <c r="F54" s="88">
        <v>2.7</v>
      </c>
      <c r="G54" s="88">
        <f t="shared" si="5"/>
        <v>2.8350000000000004</v>
      </c>
      <c r="H54" s="88">
        <f t="shared" si="6"/>
        <v>0</v>
      </c>
    </row>
    <row r="55" spans="1:8" ht="22.5">
      <c r="A55" s="4">
        <v>48</v>
      </c>
      <c r="B55" s="40" t="s">
        <v>200</v>
      </c>
      <c r="C55" s="5" t="s">
        <v>32</v>
      </c>
      <c r="D55" s="8" t="s">
        <v>80</v>
      </c>
      <c r="E55" s="93"/>
      <c r="F55" s="62">
        <v>2</v>
      </c>
      <c r="G55" s="62">
        <f t="shared" si="5"/>
        <v>2.1</v>
      </c>
      <c r="H55" s="88">
        <f t="shared" si="6"/>
        <v>0</v>
      </c>
    </row>
    <row r="56" spans="1:8" ht="22.5">
      <c r="A56" s="4">
        <v>49</v>
      </c>
      <c r="B56" s="40" t="s">
        <v>201</v>
      </c>
      <c r="C56" s="5" t="s">
        <v>35</v>
      </c>
      <c r="D56" s="8" t="s">
        <v>80</v>
      </c>
      <c r="E56" s="92"/>
      <c r="F56" s="88">
        <v>2.7</v>
      </c>
      <c r="G56" s="88">
        <f t="shared" si="5"/>
        <v>2.8350000000000004</v>
      </c>
      <c r="H56" s="88">
        <f t="shared" si="6"/>
        <v>0</v>
      </c>
    </row>
    <row r="57" spans="1:8" ht="45">
      <c r="A57" s="4">
        <v>50</v>
      </c>
      <c r="B57" s="40" t="s">
        <v>170</v>
      </c>
      <c r="C57" s="5" t="s">
        <v>32</v>
      </c>
      <c r="D57" s="8" t="s">
        <v>80</v>
      </c>
      <c r="E57" s="92"/>
      <c r="F57" s="88">
        <v>7</v>
      </c>
      <c r="G57" s="88">
        <f t="shared" si="5"/>
        <v>7.3500000000000005</v>
      </c>
      <c r="H57" s="88">
        <f t="shared" si="6"/>
        <v>0</v>
      </c>
    </row>
    <row r="58" spans="1:8" ht="33.75">
      <c r="A58" s="4">
        <v>51</v>
      </c>
      <c r="B58" s="40" t="s">
        <v>169</v>
      </c>
      <c r="C58" s="5" t="s">
        <v>32</v>
      </c>
      <c r="D58" s="8" t="s">
        <v>80</v>
      </c>
      <c r="E58" s="92"/>
      <c r="F58" s="88">
        <v>8.5</v>
      </c>
      <c r="G58" s="88">
        <f t="shared" si="5"/>
        <v>8.925</v>
      </c>
      <c r="H58" s="88">
        <f t="shared" si="6"/>
        <v>0</v>
      </c>
    </row>
    <row r="59" spans="1:8" ht="67.5">
      <c r="A59" s="4">
        <v>52</v>
      </c>
      <c r="B59" s="40" t="s">
        <v>202</v>
      </c>
      <c r="C59" s="5" t="s">
        <v>32</v>
      </c>
      <c r="D59" s="8" t="s">
        <v>80</v>
      </c>
      <c r="E59" s="92"/>
      <c r="F59" s="88">
        <v>21</v>
      </c>
      <c r="G59" s="88">
        <f t="shared" si="5"/>
        <v>22.05</v>
      </c>
      <c r="H59" s="88">
        <f t="shared" si="6"/>
        <v>0</v>
      </c>
    </row>
    <row r="60" spans="1:8" ht="22.5">
      <c r="A60" s="4">
        <v>53</v>
      </c>
      <c r="B60" s="40" t="s">
        <v>203</v>
      </c>
      <c r="C60" s="5" t="s">
        <v>32</v>
      </c>
      <c r="D60" s="8" t="s">
        <v>80</v>
      </c>
      <c r="E60" s="92"/>
      <c r="F60" s="88">
        <v>2.2</v>
      </c>
      <c r="G60" s="88">
        <f t="shared" si="5"/>
        <v>2.3100000000000005</v>
      </c>
      <c r="H60" s="88">
        <f t="shared" si="6"/>
        <v>0</v>
      </c>
    </row>
    <row r="61" spans="1:8" ht="56.25">
      <c r="A61" s="4">
        <v>54</v>
      </c>
      <c r="B61" s="40" t="s">
        <v>168</v>
      </c>
      <c r="C61" s="5" t="s">
        <v>32</v>
      </c>
      <c r="D61" s="8" t="s">
        <v>80</v>
      </c>
      <c r="E61" s="92"/>
      <c r="F61" s="88">
        <v>31</v>
      </c>
      <c r="G61" s="88">
        <f t="shared" si="5"/>
        <v>32.550000000000004</v>
      </c>
      <c r="H61" s="88">
        <f t="shared" si="6"/>
        <v>0</v>
      </c>
    </row>
    <row r="62" spans="1:8" ht="22.5">
      <c r="A62" s="4">
        <v>55</v>
      </c>
      <c r="B62" s="40" t="s">
        <v>167</v>
      </c>
      <c r="C62" s="5" t="s">
        <v>32</v>
      </c>
      <c r="D62" s="8" t="s">
        <v>80</v>
      </c>
      <c r="E62" s="92"/>
      <c r="F62" s="88">
        <v>16</v>
      </c>
      <c r="G62" s="88">
        <f t="shared" si="5"/>
        <v>16.8</v>
      </c>
      <c r="H62" s="88">
        <f t="shared" si="6"/>
        <v>0</v>
      </c>
    </row>
    <row r="63" spans="1:8" ht="22.5">
      <c r="A63" s="4">
        <v>56</v>
      </c>
      <c r="B63" s="40" t="s">
        <v>166</v>
      </c>
      <c r="C63" s="5" t="s">
        <v>32</v>
      </c>
      <c r="D63" s="8" t="s">
        <v>80</v>
      </c>
      <c r="E63" s="92"/>
      <c r="F63" s="88">
        <v>16</v>
      </c>
      <c r="G63" s="88">
        <f t="shared" si="5"/>
        <v>16.8</v>
      </c>
      <c r="H63" s="88">
        <f t="shared" si="6"/>
        <v>0</v>
      </c>
    </row>
    <row r="64" spans="1:8" ht="22.5">
      <c r="A64" s="4">
        <v>57</v>
      </c>
      <c r="B64" s="40" t="s">
        <v>38</v>
      </c>
      <c r="C64" s="5" t="s">
        <v>35</v>
      </c>
      <c r="D64" s="8" t="s">
        <v>80</v>
      </c>
      <c r="E64" s="92"/>
      <c r="F64" s="88">
        <v>2.7</v>
      </c>
      <c r="G64" s="88">
        <f t="shared" si="5"/>
        <v>2.8350000000000004</v>
      </c>
      <c r="H64" s="88">
        <f t="shared" si="6"/>
        <v>0</v>
      </c>
    </row>
    <row r="65" spans="1:8" ht="33.75">
      <c r="A65" s="4">
        <v>58</v>
      </c>
      <c r="B65" s="40" t="s">
        <v>187</v>
      </c>
      <c r="C65" s="5" t="s">
        <v>32</v>
      </c>
      <c r="D65" s="8" t="s">
        <v>80</v>
      </c>
      <c r="E65" s="92"/>
      <c r="F65" s="88">
        <v>18.6</v>
      </c>
      <c r="G65" s="88">
        <f t="shared" si="5"/>
        <v>19.53</v>
      </c>
      <c r="H65" s="88">
        <f t="shared" si="6"/>
        <v>0</v>
      </c>
    </row>
    <row r="66" spans="1:8" ht="33.75">
      <c r="A66" s="4">
        <v>59</v>
      </c>
      <c r="B66" s="40" t="s">
        <v>188</v>
      </c>
      <c r="C66" s="5" t="s">
        <v>32</v>
      </c>
      <c r="D66" s="8" t="s">
        <v>80</v>
      </c>
      <c r="E66" s="92"/>
      <c r="F66" s="88">
        <v>19.6</v>
      </c>
      <c r="G66" s="88">
        <f t="shared" si="5"/>
        <v>20.580000000000002</v>
      </c>
      <c r="H66" s="88">
        <f t="shared" si="6"/>
        <v>0</v>
      </c>
    </row>
    <row r="67" spans="1:8" ht="22.5">
      <c r="A67" s="4">
        <v>60</v>
      </c>
      <c r="B67" s="40" t="s">
        <v>37</v>
      </c>
      <c r="C67" s="5" t="s">
        <v>32</v>
      </c>
      <c r="D67" s="8" t="s">
        <v>80</v>
      </c>
      <c r="E67" s="93"/>
      <c r="F67" s="62">
        <v>18.6</v>
      </c>
      <c r="G67" s="62">
        <f t="shared" si="5"/>
        <v>19.53</v>
      </c>
      <c r="H67" s="88">
        <f t="shared" si="6"/>
        <v>0</v>
      </c>
    </row>
    <row r="68" spans="1:8" ht="22.5">
      <c r="A68" s="4">
        <v>61</v>
      </c>
      <c r="B68" s="40" t="s">
        <v>36</v>
      </c>
      <c r="C68" s="5" t="s">
        <v>32</v>
      </c>
      <c r="D68" s="8" t="s">
        <v>80</v>
      </c>
      <c r="E68" s="93"/>
      <c r="F68" s="62">
        <v>18.6</v>
      </c>
      <c r="G68" s="62">
        <f t="shared" si="5"/>
        <v>19.53</v>
      </c>
      <c r="H68" s="88">
        <f t="shared" si="6"/>
        <v>0</v>
      </c>
    </row>
    <row r="69" spans="1:8" ht="22.5">
      <c r="A69" s="4">
        <v>62</v>
      </c>
      <c r="B69" s="40" t="s">
        <v>176</v>
      </c>
      <c r="C69" s="5" t="s">
        <v>32</v>
      </c>
      <c r="D69" s="8" t="s">
        <v>80</v>
      </c>
      <c r="E69" s="92"/>
      <c r="F69" s="88">
        <v>3.7</v>
      </c>
      <c r="G69" s="88">
        <f t="shared" si="5"/>
        <v>3.8850000000000002</v>
      </c>
      <c r="H69" s="88">
        <f t="shared" si="6"/>
        <v>0</v>
      </c>
    </row>
    <row r="70" spans="1:8" ht="22.5">
      <c r="A70" s="4">
        <v>63</v>
      </c>
      <c r="B70" s="147" t="s">
        <v>180</v>
      </c>
      <c r="C70" s="5" t="s">
        <v>32</v>
      </c>
      <c r="D70" s="8" t="s">
        <v>80</v>
      </c>
      <c r="E70" s="93"/>
      <c r="F70" s="62">
        <v>18.6</v>
      </c>
      <c r="G70" s="62">
        <f t="shared" si="5"/>
        <v>19.53</v>
      </c>
      <c r="H70" s="88">
        <f t="shared" si="6"/>
        <v>0</v>
      </c>
    </row>
    <row r="71" spans="1:8" ht="15">
      <c r="A71" s="4">
        <v>64</v>
      </c>
      <c r="B71" s="112" t="s">
        <v>103</v>
      </c>
      <c r="C71" s="77" t="s">
        <v>32</v>
      </c>
      <c r="D71" s="78" t="s">
        <v>80</v>
      </c>
      <c r="E71" s="87"/>
      <c r="F71">
        <v>5.76</v>
      </c>
      <c r="G71" s="88">
        <f t="shared" si="5"/>
        <v>6.048</v>
      </c>
      <c r="H71" s="88">
        <f t="shared" si="6"/>
        <v>0</v>
      </c>
    </row>
    <row r="72" spans="1:8" ht="22.5">
      <c r="A72" s="4">
        <v>65</v>
      </c>
      <c r="B72" s="112" t="s">
        <v>104</v>
      </c>
      <c r="C72" s="77" t="s">
        <v>32</v>
      </c>
      <c r="D72" s="78" t="s">
        <v>80</v>
      </c>
      <c r="E72" s="87"/>
      <c r="F72">
        <v>30.88</v>
      </c>
      <c r="G72" s="62">
        <f t="shared" si="5"/>
        <v>32.424</v>
      </c>
      <c r="H72" s="88">
        <f t="shared" si="6"/>
        <v>0</v>
      </c>
    </row>
    <row r="73" spans="1:8" ht="15">
      <c r="A73" s="4">
        <v>66</v>
      </c>
      <c r="B73" s="112" t="s">
        <v>105</v>
      </c>
      <c r="C73" s="77" t="s">
        <v>32</v>
      </c>
      <c r="D73" s="78" t="s">
        <v>80</v>
      </c>
      <c r="E73" s="87"/>
      <c r="F73" s="130">
        <v>33.52</v>
      </c>
      <c r="G73" s="88">
        <f t="shared" si="5"/>
        <v>35.196000000000005</v>
      </c>
      <c r="H73" s="88">
        <f t="shared" si="6"/>
        <v>0</v>
      </c>
    </row>
    <row r="74" spans="1:8" ht="90">
      <c r="A74" s="4">
        <v>67</v>
      </c>
      <c r="B74" s="147" t="s">
        <v>164</v>
      </c>
      <c r="C74" s="5" t="s">
        <v>32</v>
      </c>
      <c r="D74" s="8" t="s">
        <v>80</v>
      </c>
      <c r="E74" s="93"/>
      <c r="F74" s="62">
        <v>8.3</v>
      </c>
      <c r="G74" s="62">
        <f t="shared" si="5"/>
        <v>8.715000000000002</v>
      </c>
      <c r="H74" s="88">
        <f t="shared" si="6"/>
        <v>0</v>
      </c>
    </row>
    <row r="75" spans="1:8" ht="33.75">
      <c r="A75" s="4">
        <v>68</v>
      </c>
      <c r="B75" s="40" t="s">
        <v>39</v>
      </c>
      <c r="C75" s="5" t="s">
        <v>32</v>
      </c>
      <c r="D75" s="8" t="s">
        <v>80</v>
      </c>
      <c r="E75" s="93"/>
      <c r="F75" s="62">
        <v>1.35</v>
      </c>
      <c r="G75" s="62">
        <f t="shared" si="5"/>
        <v>1.4175000000000002</v>
      </c>
      <c r="H75" s="88">
        <f t="shared" si="6"/>
        <v>0</v>
      </c>
    </row>
    <row r="76" spans="1:8" ht="45">
      <c r="A76" s="4">
        <v>69</v>
      </c>
      <c r="B76" s="40" t="s">
        <v>189</v>
      </c>
      <c r="C76" s="5" t="s">
        <v>32</v>
      </c>
      <c r="D76" s="8" t="s">
        <v>80</v>
      </c>
      <c r="E76" s="93"/>
      <c r="F76" s="62">
        <v>1.5</v>
      </c>
      <c r="G76" s="62">
        <f t="shared" si="5"/>
        <v>1.5750000000000002</v>
      </c>
      <c r="H76" s="88">
        <f t="shared" si="6"/>
        <v>0</v>
      </c>
    </row>
    <row r="77" spans="1:8" ht="90">
      <c r="A77" s="4">
        <v>70</v>
      </c>
      <c r="B77" s="40" t="s">
        <v>165</v>
      </c>
      <c r="C77" s="5" t="s">
        <v>32</v>
      </c>
      <c r="D77" s="8" t="s">
        <v>80</v>
      </c>
      <c r="E77" s="93"/>
      <c r="F77" s="62">
        <v>31.2</v>
      </c>
      <c r="G77" s="62">
        <f t="shared" si="5"/>
        <v>32.76</v>
      </c>
      <c r="H77" s="88">
        <f t="shared" si="6"/>
        <v>0</v>
      </c>
    </row>
    <row r="78" spans="1:8" ht="18.75">
      <c r="A78" s="169" t="s">
        <v>79</v>
      </c>
      <c r="B78" s="170"/>
      <c r="C78" s="170"/>
      <c r="D78" s="170"/>
      <c r="H78" s="57">
        <f>SUM(H46:H77)+SUM(H32:H44)+SUM(H24:H30)+SUM(H19:H22)+SUM(H14:H17)+SUM(H3:H12)</f>
        <v>0</v>
      </c>
    </row>
    <row r="79" spans="1:4" ht="18.75">
      <c r="A79" s="7"/>
      <c r="B79" s="42"/>
      <c r="C79" s="7"/>
      <c r="D79" s="9"/>
    </row>
    <row r="80" spans="1:7" ht="18.75">
      <c r="A80" s="7"/>
      <c r="B80" s="43" t="s">
        <v>87</v>
      </c>
      <c r="C80" s="7"/>
      <c r="D80" s="9"/>
      <c r="G80" s="57"/>
    </row>
    <row r="81" spans="1:4" ht="15">
      <c r="A81" s="1"/>
      <c r="B81" s="155" t="s">
        <v>96</v>
      </c>
      <c r="C81" s="156"/>
      <c r="D81" s="156"/>
    </row>
    <row r="82" spans="1:4" ht="15">
      <c r="A82" s="1"/>
      <c r="B82" s="155" t="s">
        <v>97</v>
      </c>
      <c r="C82" s="156"/>
      <c r="D82" s="156"/>
    </row>
    <row r="83" spans="1:4" ht="15">
      <c r="A83" s="1"/>
      <c r="B83" s="155" t="s">
        <v>98</v>
      </c>
      <c r="C83" s="156"/>
      <c r="D83" s="156"/>
    </row>
    <row r="84" spans="1:4" ht="15">
      <c r="A84" s="1"/>
      <c r="B84" s="155" t="s">
        <v>99</v>
      </c>
      <c r="C84" s="156"/>
      <c r="D84" s="156"/>
    </row>
    <row r="85" spans="1:4" ht="15">
      <c r="A85" s="1"/>
      <c r="B85" s="157" t="s">
        <v>100</v>
      </c>
      <c r="C85" s="158"/>
      <c r="D85" s="158"/>
    </row>
    <row r="86" spans="1:4" ht="15">
      <c r="A86" s="1"/>
      <c r="B86" s="157" t="s">
        <v>101</v>
      </c>
      <c r="C86" s="158"/>
      <c r="D86" s="158"/>
    </row>
    <row r="87" spans="1:4" ht="15">
      <c r="A87" s="1"/>
      <c r="B87" s="155" t="s">
        <v>102</v>
      </c>
      <c r="C87" s="156"/>
      <c r="D87" s="156"/>
    </row>
    <row r="88" spans="1:4" ht="15">
      <c r="A88" s="39"/>
      <c r="B88" s="154" t="s">
        <v>95</v>
      </c>
      <c r="C88" s="154"/>
      <c r="D88" s="154"/>
    </row>
  </sheetData>
  <mergeCells count="15">
    <mergeCell ref="B88:D88"/>
    <mergeCell ref="B86:D86"/>
    <mergeCell ref="B87:D87"/>
    <mergeCell ref="A78:D78"/>
    <mergeCell ref="B81:D81"/>
    <mergeCell ref="B82:D82"/>
    <mergeCell ref="B83:D83"/>
    <mergeCell ref="B84:D84"/>
    <mergeCell ref="B85:D85"/>
    <mergeCell ref="A31:H31"/>
    <mergeCell ref="A45:H45"/>
    <mergeCell ref="A2:H2"/>
    <mergeCell ref="A13:H13"/>
    <mergeCell ref="A18:H18"/>
    <mergeCell ref="A23:H23"/>
  </mergeCells>
  <printOptions/>
  <pageMargins left="0.75" right="0.75" top="1" bottom="1" header="0.5" footer="0.5"/>
  <pageSetup horizontalDpi="600" verticalDpi="600" orientation="landscape" paperSize="9" scale="97" r:id="rId1"/>
</worksheet>
</file>

<file path=xl/worksheets/sheet4.xml><?xml version="1.0" encoding="utf-8"?>
<worksheet xmlns="http://schemas.openxmlformats.org/spreadsheetml/2006/main" xmlns:r="http://schemas.openxmlformats.org/officeDocument/2006/relationships">
  <dimension ref="A1:I63"/>
  <sheetViews>
    <sheetView tabSelected="1" zoomScalePageLayoutView="0" workbookViewId="0" topLeftCell="A1">
      <selection activeCell="A63" sqref="A63:E63"/>
    </sheetView>
  </sheetViews>
  <sheetFormatPr defaultColWidth="9.140625" defaultRowHeight="15"/>
  <cols>
    <col min="1" max="1" width="4.00390625" style="0" customWidth="1"/>
    <col min="2" max="2" width="54.7109375" style="0" bestFit="1" customWidth="1"/>
    <col min="3" max="3" width="10.57421875" style="0" customWidth="1"/>
    <col min="5" max="5" width="17.57421875" style="0" hidden="1" customWidth="1"/>
    <col min="6" max="6" width="17.57421875" style="0" customWidth="1"/>
    <col min="7" max="7" width="16.00390625" style="0" customWidth="1"/>
  </cols>
  <sheetData>
    <row r="1" spans="1:4" ht="15.75">
      <c r="A1" s="1"/>
      <c r="B1" s="99" t="s">
        <v>22</v>
      </c>
      <c r="C1" s="1"/>
      <c r="D1" s="10"/>
    </row>
    <row r="2" spans="1:7" ht="25.5">
      <c r="A2" s="100" t="s">
        <v>162</v>
      </c>
      <c r="B2" s="100" t="s">
        <v>23</v>
      </c>
      <c r="C2" s="100" t="s">
        <v>24</v>
      </c>
      <c r="D2" s="100" t="s">
        <v>25</v>
      </c>
      <c r="F2" s="100" t="s">
        <v>26</v>
      </c>
      <c r="G2" s="100" t="s">
        <v>27</v>
      </c>
    </row>
    <row r="3" spans="1:7" ht="24">
      <c r="A3" s="13">
        <v>1</v>
      </c>
      <c r="B3" s="14" t="s">
        <v>119</v>
      </c>
      <c r="C3" s="15" t="s">
        <v>118</v>
      </c>
      <c r="D3" s="18"/>
      <c r="E3" s="96">
        <v>3</v>
      </c>
      <c r="F3" s="96">
        <f>SUM(E3*1.05)</f>
        <v>3.1500000000000004</v>
      </c>
      <c r="G3" s="96">
        <f>SUM(D3*F3)</f>
        <v>0</v>
      </c>
    </row>
    <row r="4" spans="1:9" ht="24">
      <c r="A4" s="13">
        <v>2</v>
      </c>
      <c r="B4" s="16" t="s">
        <v>183</v>
      </c>
      <c r="C4" s="17" t="s">
        <v>117</v>
      </c>
      <c r="D4" s="18"/>
      <c r="E4" s="96">
        <v>4.99</v>
      </c>
      <c r="F4" s="96">
        <f>SUM(E4*1.05)</f>
        <v>5.2395000000000005</v>
      </c>
      <c r="G4" s="96">
        <f>SUM(D4*F4)</f>
        <v>0</v>
      </c>
      <c r="H4" s="172"/>
      <c r="I4" s="173"/>
    </row>
    <row r="5" spans="1:9" ht="60">
      <c r="A5" s="13">
        <v>3</v>
      </c>
      <c r="B5" s="19" t="s">
        <v>184</v>
      </c>
      <c r="C5" s="15" t="s">
        <v>117</v>
      </c>
      <c r="D5" s="20"/>
      <c r="E5" s="96">
        <v>15.8</v>
      </c>
      <c r="F5" s="96">
        <f>SUM(E5*1.05)</f>
        <v>16.59</v>
      </c>
      <c r="G5" s="96">
        <f>SUM(D5*F5)</f>
        <v>0</v>
      </c>
      <c r="H5" s="172"/>
      <c r="I5" s="173"/>
    </row>
    <row r="6" spans="1:7" ht="60">
      <c r="A6" s="13">
        <v>4</v>
      </c>
      <c r="B6" s="19" t="s">
        <v>185</v>
      </c>
      <c r="C6" s="15" t="s">
        <v>117</v>
      </c>
      <c r="D6" s="20"/>
      <c r="E6" s="96">
        <v>15.8</v>
      </c>
      <c r="F6" s="96">
        <f aca="true" t="shared" si="0" ref="F6:F62">SUM(E6*1.05)</f>
        <v>16.59</v>
      </c>
      <c r="G6" s="96">
        <f aca="true" t="shared" si="1" ref="G6:G62">SUM(D6*F6)</f>
        <v>0</v>
      </c>
    </row>
    <row r="7" spans="1:9" ht="15">
      <c r="A7" s="13">
        <v>5</v>
      </c>
      <c r="B7" s="19" t="s">
        <v>120</v>
      </c>
      <c r="C7" s="15" t="s">
        <v>117</v>
      </c>
      <c r="D7" s="20"/>
      <c r="E7" s="96">
        <v>5.5</v>
      </c>
      <c r="F7" s="96">
        <f t="shared" si="0"/>
        <v>5.775</v>
      </c>
      <c r="G7" s="96">
        <f t="shared" si="1"/>
        <v>0</v>
      </c>
      <c r="H7" s="172"/>
      <c r="I7" s="173"/>
    </row>
    <row r="8" spans="1:9" ht="24">
      <c r="A8" s="13">
        <v>6</v>
      </c>
      <c r="B8" s="19" t="s">
        <v>186</v>
      </c>
      <c r="C8" s="15" t="s">
        <v>117</v>
      </c>
      <c r="D8" s="20"/>
      <c r="E8" s="96">
        <v>22</v>
      </c>
      <c r="F8" s="96">
        <f t="shared" si="0"/>
        <v>23.1</v>
      </c>
      <c r="G8" s="96">
        <f t="shared" si="1"/>
        <v>0</v>
      </c>
      <c r="H8" s="172"/>
      <c r="I8" s="173"/>
    </row>
    <row r="9" spans="1:7" ht="15">
      <c r="A9" s="13">
        <v>7</v>
      </c>
      <c r="B9" s="16" t="s">
        <v>161</v>
      </c>
      <c r="C9" s="17" t="s">
        <v>117</v>
      </c>
      <c r="D9" s="21"/>
      <c r="E9" s="96">
        <v>0.5</v>
      </c>
      <c r="F9" s="96">
        <f t="shared" si="0"/>
        <v>0.525</v>
      </c>
      <c r="G9" s="96">
        <f t="shared" si="1"/>
        <v>0</v>
      </c>
    </row>
    <row r="10" spans="1:7" ht="15">
      <c r="A10" s="13">
        <v>8</v>
      </c>
      <c r="B10" s="16" t="s">
        <v>160</v>
      </c>
      <c r="C10" s="17" t="s">
        <v>117</v>
      </c>
      <c r="D10" s="21"/>
      <c r="E10" s="96">
        <v>0.5</v>
      </c>
      <c r="F10" s="96">
        <f t="shared" si="0"/>
        <v>0.525</v>
      </c>
      <c r="G10" s="96">
        <f t="shared" si="1"/>
        <v>0</v>
      </c>
    </row>
    <row r="11" spans="1:7" ht="24">
      <c r="A11" s="13">
        <v>9</v>
      </c>
      <c r="B11" s="16" t="s">
        <v>121</v>
      </c>
      <c r="C11" s="17" t="s">
        <v>117</v>
      </c>
      <c r="D11" s="21"/>
      <c r="E11" s="96">
        <v>5</v>
      </c>
      <c r="F11" s="96">
        <f t="shared" si="0"/>
        <v>5.25</v>
      </c>
      <c r="G11" s="96">
        <f t="shared" si="1"/>
        <v>0</v>
      </c>
    </row>
    <row r="12" spans="1:7" ht="15">
      <c r="A12" s="13">
        <v>10</v>
      </c>
      <c r="B12" s="19" t="s">
        <v>122</v>
      </c>
      <c r="C12" s="15" t="s">
        <v>117</v>
      </c>
      <c r="D12" s="20"/>
      <c r="E12" s="96">
        <v>4</v>
      </c>
      <c r="F12" s="96">
        <f t="shared" si="0"/>
        <v>4.2</v>
      </c>
      <c r="G12" s="96">
        <f t="shared" si="1"/>
        <v>0</v>
      </c>
    </row>
    <row r="13" spans="1:7" ht="15">
      <c r="A13" s="13">
        <v>11</v>
      </c>
      <c r="B13" s="16" t="s">
        <v>123</v>
      </c>
      <c r="C13" s="17" t="s">
        <v>117</v>
      </c>
      <c r="D13" s="21"/>
      <c r="E13" s="96">
        <v>7.5</v>
      </c>
      <c r="F13" s="96">
        <f t="shared" si="0"/>
        <v>7.875</v>
      </c>
      <c r="G13" s="96">
        <f t="shared" si="1"/>
        <v>0</v>
      </c>
    </row>
    <row r="14" spans="1:7" ht="15">
      <c r="A14" s="13">
        <v>12</v>
      </c>
      <c r="B14" s="16" t="s">
        <v>124</v>
      </c>
      <c r="C14" s="17" t="s">
        <v>117</v>
      </c>
      <c r="D14" s="21"/>
      <c r="E14" s="96">
        <v>40</v>
      </c>
      <c r="F14" s="96">
        <f t="shared" si="0"/>
        <v>42</v>
      </c>
      <c r="G14" s="96">
        <f t="shared" si="1"/>
        <v>0</v>
      </c>
    </row>
    <row r="15" spans="1:7" ht="15">
      <c r="A15" s="13">
        <v>13</v>
      </c>
      <c r="B15" s="16" t="s">
        <v>125</v>
      </c>
      <c r="C15" s="17" t="s">
        <v>117</v>
      </c>
      <c r="D15" s="21"/>
      <c r="E15" s="96">
        <v>16</v>
      </c>
      <c r="F15" s="96">
        <f t="shared" si="0"/>
        <v>16.8</v>
      </c>
      <c r="G15" s="96">
        <f t="shared" si="1"/>
        <v>0</v>
      </c>
    </row>
    <row r="16" spans="1:7" ht="15">
      <c r="A16" s="13">
        <v>14</v>
      </c>
      <c r="B16" s="16" t="s">
        <v>126</v>
      </c>
      <c r="C16" s="17" t="s">
        <v>117</v>
      </c>
      <c r="D16" s="21"/>
      <c r="E16" s="96">
        <v>16</v>
      </c>
      <c r="F16" s="96">
        <f t="shared" si="0"/>
        <v>16.8</v>
      </c>
      <c r="G16" s="96">
        <f t="shared" si="1"/>
        <v>0</v>
      </c>
    </row>
    <row r="17" spans="1:7" ht="15">
      <c r="A17" s="13">
        <v>15</v>
      </c>
      <c r="B17" s="19" t="s">
        <v>127</v>
      </c>
      <c r="C17" s="15" t="s">
        <v>117</v>
      </c>
      <c r="D17" s="20"/>
      <c r="E17" s="96">
        <v>10</v>
      </c>
      <c r="F17" s="96">
        <f t="shared" si="0"/>
        <v>10.5</v>
      </c>
      <c r="G17" s="96">
        <f t="shared" si="1"/>
        <v>0</v>
      </c>
    </row>
    <row r="18" spans="1:7" ht="15">
      <c r="A18" s="13">
        <v>16</v>
      </c>
      <c r="B18" s="131" t="s">
        <v>61</v>
      </c>
      <c r="C18" s="15" t="s">
        <v>117</v>
      </c>
      <c r="D18" s="20"/>
      <c r="E18" s="96">
        <v>70</v>
      </c>
      <c r="F18" s="96">
        <f t="shared" si="0"/>
        <v>73.5</v>
      </c>
      <c r="G18" s="96">
        <f t="shared" si="1"/>
        <v>0</v>
      </c>
    </row>
    <row r="19" spans="1:7" ht="15">
      <c r="A19" s="13">
        <v>17</v>
      </c>
      <c r="B19" s="19" t="s">
        <v>128</v>
      </c>
      <c r="C19" s="15" t="s">
        <v>117</v>
      </c>
      <c r="D19" s="20"/>
      <c r="E19" s="96">
        <v>6</v>
      </c>
      <c r="F19" s="96">
        <f t="shared" si="0"/>
        <v>6.300000000000001</v>
      </c>
      <c r="G19" s="96">
        <f t="shared" si="1"/>
        <v>0</v>
      </c>
    </row>
    <row r="20" spans="1:7" ht="15">
      <c r="A20" s="13">
        <v>18</v>
      </c>
      <c r="B20" s="16" t="s">
        <v>129</v>
      </c>
      <c r="C20" s="17" t="s">
        <v>117</v>
      </c>
      <c r="D20" s="21"/>
      <c r="E20" s="96">
        <v>9</v>
      </c>
      <c r="F20" s="96">
        <f t="shared" si="0"/>
        <v>9.450000000000001</v>
      </c>
      <c r="G20" s="96">
        <f t="shared" si="1"/>
        <v>0</v>
      </c>
    </row>
    <row r="21" spans="1:7" ht="15">
      <c r="A21" s="13">
        <v>19</v>
      </c>
      <c r="B21" s="16" t="s">
        <v>130</v>
      </c>
      <c r="C21" s="17" t="s">
        <v>117</v>
      </c>
      <c r="D21" s="21"/>
      <c r="E21" s="96">
        <v>255</v>
      </c>
      <c r="F21" s="96">
        <f t="shared" si="0"/>
        <v>267.75</v>
      </c>
      <c r="G21" s="96">
        <f t="shared" si="1"/>
        <v>0</v>
      </c>
    </row>
    <row r="22" spans="1:7" ht="15">
      <c r="A22" s="13">
        <v>20</v>
      </c>
      <c r="B22" s="16" t="s">
        <v>131</v>
      </c>
      <c r="C22" s="17" t="s">
        <v>117</v>
      </c>
      <c r="D22" s="21"/>
      <c r="E22" s="96">
        <v>31</v>
      </c>
      <c r="F22" s="96">
        <f t="shared" si="0"/>
        <v>32.550000000000004</v>
      </c>
      <c r="G22" s="96">
        <f t="shared" si="1"/>
        <v>0</v>
      </c>
    </row>
    <row r="23" spans="1:7" ht="15">
      <c r="A23" s="13">
        <v>21</v>
      </c>
      <c r="B23" s="16" t="s">
        <v>132</v>
      </c>
      <c r="C23" s="17" t="s">
        <v>117</v>
      </c>
      <c r="D23" s="21"/>
      <c r="E23" s="96">
        <v>119</v>
      </c>
      <c r="F23" s="96">
        <f t="shared" si="0"/>
        <v>124.95</v>
      </c>
      <c r="G23" s="96">
        <f t="shared" si="1"/>
        <v>0</v>
      </c>
    </row>
    <row r="24" spans="1:7" ht="15">
      <c r="A24" s="13">
        <v>22</v>
      </c>
      <c r="B24" s="16" t="s">
        <v>133</v>
      </c>
      <c r="C24" s="17" t="s">
        <v>117</v>
      </c>
      <c r="D24" s="21"/>
      <c r="E24" s="96">
        <v>37</v>
      </c>
      <c r="F24" s="96">
        <f t="shared" si="0"/>
        <v>38.85</v>
      </c>
      <c r="G24" s="96">
        <f t="shared" si="1"/>
        <v>0</v>
      </c>
    </row>
    <row r="25" spans="1:7" ht="24">
      <c r="A25" s="13">
        <v>23</v>
      </c>
      <c r="B25" s="16" t="s">
        <v>134</v>
      </c>
      <c r="C25" s="17" t="s">
        <v>118</v>
      </c>
      <c r="D25" s="21"/>
      <c r="E25" s="96">
        <v>50</v>
      </c>
      <c r="F25" s="96">
        <f t="shared" si="0"/>
        <v>52.5</v>
      </c>
      <c r="G25" s="96">
        <f t="shared" si="1"/>
        <v>0</v>
      </c>
    </row>
    <row r="26" spans="1:9" ht="24">
      <c r="A26" s="13">
        <v>24</v>
      </c>
      <c r="B26" s="22" t="s">
        <v>135</v>
      </c>
      <c r="C26" s="23" t="s">
        <v>117</v>
      </c>
      <c r="D26" s="24"/>
      <c r="E26" s="96">
        <v>49</v>
      </c>
      <c r="F26" s="96">
        <f t="shared" si="0"/>
        <v>51.45</v>
      </c>
      <c r="G26" s="96">
        <f t="shared" si="1"/>
        <v>0</v>
      </c>
      <c r="H26" s="174"/>
      <c r="I26" s="175"/>
    </row>
    <row r="27" spans="1:9" ht="24">
      <c r="A27" s="13">
        <v>25</v>
      </c>
      <c r="B27" s="22" t="s">
        <v>136</v>
      </c>
      <c r="C27" s="23" t="s">
        <v>117</v>
      </c>
      <c r="D27" s="24"/>
      <c r="E27" s="96">
        <v>55</v>
      </c>
      <c r="F27" s="96">
        <f t="shared" si="0"/>
        <v>57.75</v>
      </c>
      <c r="G27" s="96">
        <f t="shared" si="1"/>
        <v>0</v>
      </c>
      <c r="H27" s="172"/>
      <c r="I27" s="173"/>
    </row>
    <row r="28" spans="1:9" ht="24">
      <c r="A28" s="13">
        <v>26</v>
      </c>
      <c r="B28" s="22" t="s">
        <v>137</v>
      </c>
      <c r="C28" s="23" t="s">
        <v>117</v>
      </c>
      <c r="D28" s="24"/>
      <c r="E28" s="96">
        <v>59</v>
      </c>
      <c r="F28" s="96">
        <f t="shared" si="0"/>
        <v>61.95</v>
      </c>
      <c r="G28" s="96">
        <f t="shared" si="1"/>
        <v>0</v>
      </c>
      <c r="H28" s="172"/>
      <c r="I28" s="173"/>
    </row>
    <row r="29" spans="1:7" ht="15">
      <c r="A29" s="13">
        <v>27</v>
      </c>
      <c r="B29" s="22" t="s">
        <v>138</v>
      </c>
      <c r="C29" s="23" t="s">
        <v>117</v>
      </c>
      <c r="D29" s="24"/>
      <c r="E29" s="96">
        <v>55</v>
      </c>
      <c r="F29" s="96">
        <f t="shared" si="0"/>
        <v>57.75</v>
      </c>
      <c r="G29" s="96">
        <f t="shared" si="1"/>
        <v>0</v>
      </c>
    </row>
    <row r="30" spans="1:7" ht="15">
      <c r="A30" s="13">
        <v>28</v>
      </c>
      <c r="B30" s="22" t="s">
        <v>21</v>
      </c>
      <c r="C30" s="23" t="s">
        <v>117</v>
      </c>
      <c r="D30" s="24"/>
      <c r="E30" s="96">
        <v>26</v>
      </c>
      <c r="F30" s="96">
        <f t="shared" si="0"/>
        <v>27.3</v>
      </c>
      <c r="G30" s="96">
        <f t="shared" si="1"/>
        <v>0</v>
      </c>
    </row>
    <row r="31" spans="1:7" ht="15">
      <c r="A31" s="13">
        <v>29</v>
      </c>
      <c r="B31" s="16" t="s">
        <v>139</v>
      </c>
      <c r="C31" s="17" t="s">
        <v>117</v>
      </c>
      <c r="D31" s="21"/>
      <c r="E31" s="96">
        <v>32</v>
      </c>
      <c r="F31" s="96">
        <f t="shared" si="0"/>
        <v>33.6</v>
      </c>
      <c r="G31" s="96">
        <f t="shared" si="1"/>
        <v>0</v>
      </c>
    </row>
    <row r="32" spans="1:7" ht="15">
      <c r="A32" s="13">
        <v>30</v>
      </c>
      <c r="B32" s="16" t="s">
        <v>140</v>
      </c>
      <c r="C32" s="17" t="s">
        <v>117</v>
      </c>
      <c r="D32" s="21"/>
      <c r="E32" s="96">
        <v>10</v>
      </c>
      <c r="F32" s="96">
        <f t="shared" si="0"/>
        <v>10.5</v>
      </c>
      <c r="G32" s="96">
        <f t="shared" si="1"/>
        <v>0</v>
      </c>
    </row>
    <row r="33" spans="1:7" ht="15">
      <c r="A33" s="13">
        <v>31</v>
      </c>
      <c r="B33" s="25" t="s">
        <v>20</v>
      </c>
      <c r="C33" s="15" t="s">
        <v>117</v>
      </c>
      <c r="D33" s="21"/>
      <c r="E33" s="96">
        <v>6</v>
      </c>
      <c r="F33" s="96">
        <f t="shared" si="0"/>
        <v>6.300000000000001</v>
      </c>
      <c r="G33" s="96">
        <f t="shared" si="1"/>
        <v>0</v>
      </c>
    </row>
    <row r="34" spans="1:7" ht="24">
      <c r="A34" s="13">
        <v>32</v>
      </c>
      <c r="B34" s="25" t="s">
        <v>141</v>
      </c>
      <c r="C34" s="15" t="s">
        <v>117</v>
      </c>
      <c r="D34" s="21"/>
      <c r="E34" s="96">
        <v>38</v>
      </c>
      <c r="F34" s="96">
        <f t="shared" si="0"/>
        <v>39.9</v>
      </c>
      <c r="G34" s="96">
        <f t="shared" si="1"/>
        <v>0</v>
      </c>
    </row>
    <row r="35" spans="1:7" ht="15">
      <c r="A35" s="13">
        <v>33</v>
      </c>
      <c r="B35" s="25" t="s">
        <v>142</v>
      </c>
      <c r="C35" s="15" t="s">
        <v>117</v>
      </c>
      <c r="D35" s="21"/>
      <c r="E35" s="96">
        <v>6.9</v>
      </c>
      <c r="F35" s="96">
        <f t="shared" si="0"/>
        <v>7.245000000000001</v>
      </c>
      <c r="G35" s="96">
        <f t="shared" si="1"/>
        <v>0</v>
      </c>
    </row>
    <row r="36" spans="1:7" ht="15">
      <c r="A36" s="13">
        <v>34</v>
      </c>
      <c r="B36" s="25" t="s">
        <v>19</v>
      </c>
      <c r="C36" s="15" t="s">
        <v>117</v>
      </c>
      <c r="D36" s="21"/>
      <c r="E36" s="96">
        <v>6.9</v>
      </c>
      <c r="F36" s="96">
        <f t="shared" si="0"/>
        <v>7.245000000000001</v>
      </c>
      <c r="G36" s="96">
        <f t="shared" si="1"/>
        <v>0</v>
      </c>
    </row>
    <row r="37" spans="1:7" ht="15">
      <c r="A37" s="13">
        <v>35</v>
      </c>
      <c r="B37" s="25" t="s">
        <v>143</v>
      </c>
      <c r="C37" s="15" t="s">
        <v>117</v>
      </c>
      <c r="D37" s="21"/>
      <c r="E37" s="96">
        <v>4.9</v>
      </c>
      <c r="F37" s="96">
        <f t="shared" si="0"/>
        <v>5.1450000000000005</v>
      </c>
      <c r="G37" s="96">
        <f t="shared" si="1"/>
        <v>0</v>
      </c>
    </row>
    <row r="38" spans="1:7" ht="15">
      <c r="A38" s="13">
        <v>36</v>
      </c>
      <c r="B38" s="25" t="s">
        <v>144</v>
      </c>
      <c r="C38" s="15" t="s">
        <v>117</v>
      </c>
      <c r="D38" s="20"/>
      <c r="E38" s="96">
        <v>2.2</v>
      </c>
      <c r="F38" s="96">
        <f t="shared" si="0"/>
        <v>2.3100000000000005</v>
      </c>
      <c r="G38" s="96">
        <f t="shared" si="1"/>
        <v>0</v>
      </c>
    </row>
    <row r="39" spans="1:7" ht="15">
      <c r="A39" s="13">
        <v>37</v>
      </c>
      <c r="B39" s="16" t="s">
        <v>145</v>
      </c>
      <c r="C39" s="17" t="s">
        <v>117</v>
      </c>
      <c r="D39" s="21"/>
      <c r="E39" s="96">
        <v>2</v>
      </c>
      <c r="F39" s="96">
        <f t="shared" si="0"/>
        <v>2.1</v>
      </c>
      <c r="G39" s="96">
        <f t="shared" si="1"/>
        <v>0</v>
      </c>
    </row>
    <row r="40" spans="1:7" ht="15">
      <c r="A40" s="13">
        <v>38</v>
      </c>
      <c r="B40" s="26" t="s">
        <v>146</v>
      </c>
      <c r="C40" s="17" t="s">
        <v>117</v>
      </c>
      <c r="D40" s="21"/>
      <c r="E40" s="96">
        <v>35</v>
      </c>
      <c r="F40" s="96">
        <f t="shared" si="0"/>
        <v>36.75</v>
      </c>
      <c r="G40" s="96">
        <f t="shared" si="1"/>
        <v>0</v>
      </c>
    </row>
    <row r="41" spans="1:7" ht="15">
      <c r="A41" s="13">
        <v>39</v>
      </c>
      <c r="B41" s="16" t="s">
        <v>18</v>
      </c>
      <c r="C41" s="17" t="s">
        <v>117</v>
      </c>
      <c r="D41" s="21"/>
      <c r="E41" s="96">
        <v>5.2</v>
      </c>
      <c r="F41" s="96">
        <f t="shared" si="0"/>
        <v>5.460000000000001</v>
      </c>
      <c r="G41" s="96">
        <f t="shared" si="1"/>
        <v>0</v>
      </c>
    </row>
    <row r="42" spans="1:7" ht="24">
      <c r="A42" s="13">
        <v>40</v>
      </c>
      <c r="B42" s="16" t="s">
        <v>147</v>
      </c>
      <c r="C42" s="15" t="s">
        <v>117</v>
      </c>
      <c r="D42" s="21"/>
      <c r="E42" s="96">
        <v>45</v>
      </c>
      <c r="F42" s="96">
        <f t="shared" si="0"/>
        <v>47.25</v>
      </c>
      <c r="G42" s="96">
        <f t="shared" si="1"/>
        <v>0</v>
      </c>
    </row>
    <row r="43" spans="1:7" ht="15">
      <c r="A43" s="13">
        <v>41</v>
      </c>
      <c r="B43" s="16" t="s">
        <v>148</v>
      </c>
      <c r="C43" s="15" t="s">
        <v>117</v>
      </c>
      <c r="D43" s="21"/>
      <c r="E43" s="96">
        <v>8</v>
      </c>
      <c r="F43" s="96">
        <f t="shared" si="0"/>
        <v>8.4</v>
      </c>
      <c r="G43" s="96">
        <f t="shared" si="1"/>
        <v>0</v>
      </c>
    </row>
    <row r="44" spans="1:7" ht="15">
      <c r="A44" s="13">
        <v>42</v>
      </c>
      <c r="B44" s="16" t="s">
        <v>17</v>
      </c>
      <c r="C44" s="15" t="s">
        <v>117</v>
      </c>
      <c r="D44" s="21"/>
      <c r="E44" s="96">
        <v>2</v>
      </c>
      <c r="F44" s="96">
        <f t="shared" si="0"/>
        <v>2.1</v>
      </c>
      <c r="G44" s="96">
        <f t="shared" si="1"/>
        <v>0</v>
      </c>
    </row>
    <row r="45" spans="1:7" ht="15">
      <c r="A45" s="13">
        <v>43</v>
      </c>
      <c r="B45" s="16" t="s">
        <v>16</v>
      </c>
      <c r="C45" s="15" t="s">
        <v>117</v>
      </c>
      <c r="D45" s="21"/>
      <c r="E45" s="96">
        <v>2.2</v>
      </c>
      <c r="F45" s="96">
        <f t="shared" si="0"/>
        <v>2.3100000000000005</v>
      </c>
      <c r="G45" s="96">
        <f t="shared" si="1"/>
        <v>0</v>
      </c>
    </row>
    <row r="46" spans="1:7" ht="15">
      <c r="A46" s="13">
        <v>44</v>
      </c>
      <c r="B46" s="16" t="s">
        <v>15</v>
      </c>
      <c r="C46" s="17" t="s">
        <v>117</v>
      </c>
      <c r="D46" s="21"/>
      <c r="E46" s="96">
        <v>2.2</v>
      </c>
      <c r="F46" s="96">
        <f t="shared" si="0"/>
        <v>2.3100000000000005</v>
      </c>
      <c r="G46" s="96">
        <f t="shared" si="1"/>
        <v>0</v>
      </c>
    </row>
    <row r="47" spans="1:7" ht="15">
      <c r="A47" s="13">
        <v>45</v>
      </c>
      <c r="B47" s="16" t="s">
        <v>14</v>
      </c>
      <c r="C47" s="17" t="s">
        <v>117</v>
      </c>
      <c r="D47" s="21"/>
      <c r="E47" s="96">
        <v>5.9</v>
      </c>
      <c r="F47" s="96">
        <f t="shared" si="0"/>
        <v>6.195</v>
      </c>
      <c r="G47" s="96">
        <f t="shared" si="1"/>
        <v>0</v>
      </c>
    </row>
    <row r="48" spans="1:7" ht="15">
      <c r="A48" s="13">
        <v>46</v>
      </c>
      <c r="B48" s="16" t="s">
        <v>207</v>
      </c>
      <c r="C48" s="15" t="s">
        <v>117</v>
      </c>
      <c r="D48" s="21"/>
      <c r="E48" s="96">
        <v>4.5</v>
      </c>
      <c r="F48" s="96">
        <f t="shared" si="0"/>
        <v>4.7250000000000005</v>
      </c>
      <c r="G48" s="96">
        <f t="shared" si="1"/>
        <v>0</v>
      </c>
    </row>
    <row r="49" spans="1:7" ht="15">
      <c r="A49" s="13">
        <v>47</v>
      </c>
      <c r="B49" s="16" t="s">
        <v>206</v>
      </c>
      <c r="C49" s="15" t="s">
        <v>117</v>
      </c>
      <c r="D49" s="21"/>
      <c r="E49" s="96">
        <v>4.5</v>
      </c>
      <c r="F49" s="96">
        <f t="shared" si="0"/>
        <v>4.7250000000000005</v>
      </c>
      <c r="G49" s="96">
        <f t="shared" si="1"/>
        <v>0</v>
      </c>
    </row>
    <row r="50" spans="1:7" ht="15">
      <c r="A50" s="13">
        <v>48</v>
      </c>
      <c r="B50" s="16" t="s">
        <v>149</v>
      </c>
      <c r="C50" s="15" t="s">
        <v>117</v>
      </c>
      <c r="D50" s="21"/>
      <c r="E50" s="96">
        <v>2.2</v>
      </c>
      <c r="F50" s="96">
        <f t="shared" si="0"/>
        <v>2.3100000000000005</v>
      </c>
      <c r="G50" s="96">
        <f t="shared" si="1"/>
        <v>0</v>
      </c>
    </row>
    <row r="51" spans="1:7" ht="15">
      <c r="A51" s="13">
        <v>49</v>
      </c>
      <c r="B51" s="16" t="s">
        <v>150</v>
      </c>
      <c r="C51" s="15" t="s">
        <v>117</v>
      </c>
      <c r="D51" s="21"/>
      <c r="E51" s="96">
        <v>2.2</v>
      </c>
      <c r="F51" s="96">
        <f t="shared" si="0"/>
        <v>2.3100000000000005</v>
      </c>
      <c r="G51" s="96">
        <f t="shared" si="1"/>
        <v>0</v>
      </c>
    </row>
    <row r="52" spans="1:7" ht="15">
      <c r="A52" s="13">
        <v>50</v>
      </c>
      <c r="B52" s="27" t="s">
        <v>151</v>
      </c>
      <c r="C52" s="15" t="s">
        <v>117</v>
      </c>
      <c r="D52" s="21"/>
      <c r="E52" s="96">
        <v>4</v>
      </c>
      <c r="F52" s="96">
        <f t="shared" si="0"/>
        <v>4.2</v>
      </c>
      <c r="G52" s="96">
        <f t="shared" si="1"/>
        <v>0</v>
      </c>
    </row>
    <row r="53" spans="1:7" ht="15">
      <c r="A53" s="13">
        <v>51</v>
      </c>
      <c r="B53" s="28" t="s">
        <v>152</v>
      </c>
      <c r="C53" s="15" t="s">
        <v>117</v>
      </c>
      <c r="D53" s="21"/>
      <c r="E53" s="96">
        <v>45</v>
      </c>
      <c r="F53" s="96">
        <f t="shared" si="0"/>
        <v>47.25</v>
      </c>
      <c r="G53" s="96">
        <f t="shared" si="1"/>
        <v>0</v>
      </c>
    </row>
    <row r="54" spans="1:7" ht="24">
      <c r="A54" s="13">
        <v>52</v>
      </c>
      <c r="B54" s="22" t="s">
        <v>205</v>
      </c>
      <c r="C54" s="15" t="s">
        <v>118</v>
      </c>
      <c r="D54" s="21"/>
      <c r="E54" s="96">
        <v>3</v>
      </c>
      <c r="F54" s="96">
        <f t="shared" si="0"/>
        <v>3.1500000000000004</v>
      </c>
      <c r="G54" s="96">
        <f t="shared" si="1"/>
        <v>0</v>
      </c>
    </row>
    <row r="55" spans="1:7" ht="15">
      <c r="A55" s="13">
        <v>53</v>
      </c>
      <c r="B55" s="22" t="s">
        <v>153</v>
      </c>
      <c r="C55" s="15" t="s">
        <v>117</v>
      </c>
      <c r="D55" s="21"/>
      <c r="E55" s="96">
        <v>36</v>
      </c>
      <c r="F55" s="96">
        <f t="shared" si="0"/>
        <v>37.800000000000004</v>
      </c>
      <c r="G55" s="96">
        <f t="shared" si="1"/>
        <v>0</v>
      </c>
    </row>
    <row r="56" spans="1:7" ht="24">
      <c r="A56" s="13">
        <v>54</v>
      </c>
      <c r="B56" s="16" t="s">
        <v>204</v>
      </c>
      <c r="C56" s="15" t="s">
        <v>118</v>
      </c>
      <c r="D56" s="21"/>
      <c r="E56" s="96">
        <v>3.5</v>
      </c>
      <c r="F56" s="96">
        <f t="shared" si="0"/>
        <v>3.6750000000000003</v>
      </c>
      <c r="G56" s="96">
        <f t="shared" si="1"/>
        <v>0</v>
      </c>
    </row>
    <row r="57" spans="1:7" ht="15">
      <c r="A57" s="13">
        <v>55</v>
      </c>
      <c r="B57" s="25" t="s">
        <v>154</v>
      </c>
      <c r="C57" s="15" t="s">
        <v>117</v>
      </c>
      <c r="D57" s="21"/>
      <c r="E57" s="96">
        <v>20</v>
      </c>
      <c r="F57" s="96">
        <f t="shared" si="0"/>
        <v>21</v>
      </c>
      <c r="G57" s="96">
        <f t="shared" si="1"/>
        <v>0</v>
      </c>
    </row>
    <row r="58" spans="1:7" ht="15">
      <c r="A58" s="13">
        <v>56</v>
      </c>
      <c r="B58" s="25" t="s">
        <v>155</v>
      </c>
      <c r="C58" s="15" t="s">
        <v>117</v>
      </c>
      <c r="D58" s="21"/>
      <c r="E58" s="96">
        <v>39</v>
      </c>
      <c r="F58" s="96">
        <f t="shared" si="0"/>
        <v>40.95</v>
      </c>
      <c r="G58" s="96">
        <f t="shared" si="1"/>
        <v>0</v>
      </c>
    </row>
    <row r="59" spans="1:7" ht="15">
      <c r="A59" s="13">
        <v>57</v>
      </c>
      <c r="B59" s="16" t="s">
        <v>156</v>
      </c>
      <c r="C59" s="17" t="s">
        <v>117</v>
      </c>
      <c r="D59" s="21"/>
      <c r="E59" s="96">
        <v>50</v>
      </c>
      <c r="F59" s="96">
        <f t="shared" si="0"/>
        <v>52.5</v>
      </c>
      <c r="G59" s="96">
        <f t="shared" si="1"/>
        <v>0</v>
      </c>
    </row>
    <row r="60" spans="1:7" ht="15">
      <c r="A60" s="13">
        <v>58</v>
      </c>
      <c r="B60" s="16" t="s">
        <v>157</v>
      </c>
      <c r="C60" s="17" t="s">
        <v>117</v>
      </c>
      <c r="D60" s="21"/>
      <c r="E60" s="96">
        <v>15</v>
      </c>
      <c r="F60" s="96">
        <f t="shared" si="0"/>
        <v>15.75</v>
      </c>
      <c r="G60" s="96">
        <f t="shared" si="1"/>
        <v>0</v>
      </c>
    </row>
    <row r="61" spans="1:7" ht="15">
      <c r="A61" s="13">
        <v>59</v>
      </c>
      <c r="B61" s="29" t="s">
        <v>158</v>
      </c>
      <c r="C61" s="15" t="s">
        <v>117</v>
      </c>
      <c r="D61" s="21"/>
      <c r="E61" s="96">
        <v>10</v>
      </c>
      <c r="F61" s="96">
        <f t="shared" si="0"/>
        <v>10.5</v>
      </c>
      <c r="G61" s="96">
        <f t="shared" si="1"/>
        <v>0</v>
      </c>
    </row>
    <row r="62" spans="1:7" ht="15">
      <c r="A62" s="13">
        <v>60</v>
      </c>
      <c r="B62" s="25" t="s">
        <v>159</v>
      </c>
      <c r="C62" s="15" t="s">
        <v>117</v>
      </c>
      <c r="D62" s="20"/>
      <c r="E62" s="98">
        <v>2</v>
      </c>
      <c r="F62" s="96">
        <f t="shared" si="0"/>
        <v>2.1</v>
      </c>
      <c r="G62" s="96">
        <f t="shared" si="1"/>
        <v>0</v>
      </c>
    </row>
    <row r="63" spans="1:7" ht="15">
      <c r="A63" s="171" t="s">
        <v>28</v>
      </c>
      <c r="B63" s="171"/>
      <c r="C63" s="171"/>
      <c r="D63" s="171"/>
      <c r="E63" s="171"/>
      <c r="F63" s="95"/>
      <c r="G63" s="97">
        <f>SUM(G3:G62)</f>
        <v>0</v>
      </c>
    </row>
  </sheetData>
  <sheetProtection/>
  <mergeCells count="8">
    <mergeCell ref="A63:E63"/>
    <mergeCell ref="H4:I4"/>
    <mergeCell ref="H5:I5"/>
    <mergeCell ref="H7:I7"/>
    <mergeCell ref="H8:I8"/>
    <mergeCell ref="H26:I26"/>
    <mergeCell ref="H27:I27"/>
    <mergeCell ref="H28:I28"/>
  </mergeCells>
  <printOptions/>
  <pageMargins left="0.7" right="0.7" top="0.75" bottom="0.75" header="0.3" footer="0.3"/>
  <pageSetup horizontalDpi="600" verticalDpi="600" orientation="portrait" paperSize="9" scale="67" r:id="rId1"/>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2012-11-23T09:39:38Z</cp:lastPrinted>
  <dcterms:created xsi:type="dcterms:W3CDTF">2006-09-22T13:37:51Z</dcterms:created>
  <dcterms:modified xsi:type="dcterms:W3CDTF">2012-11-30T12:27:20Z</dcterms:modified>
  <cp:category/>
  <cp:version/>
  <cp:contentType/>
  <cp:contentStatus/>
</cp:coreProperties>
</file>